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8_{1D4E9CCD-9AFD-4BD6-ABB5-9A2AB61D12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ávrh rozpočtu 2024" sheetId="3" r:id="rId1"/>
    <sheet name="účto- rozpočet" sheetId="4" r:id="rId2"/>
  </sheets>
  <definedNames>
    <definedName name="_xlnm.Print_Area" localSheetId="0">'Návrh rozpočtu 2024'!$A$1:$Q$55</definedName>
    <definedName name="_xlnm.Print_Area" localSheetId="1">'účto- rozpočet'!$A$1:$H$79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H71" i="4" l="1"/>
  <c r="G71" i="4"/>
  <c r="F71" i="4"/>
  <c r="E71" i="4"/>
  <c r="C73" i="4" s="1"/>
  <c r="H32" i="4"/>
  <c r="G32" i="4"/>
  <c r="F32" i="4"/>
  <c r="E32" i="4"/>
  <c r="C34" i="4" l="1"/>
  <c r="P26" i="3" l="1"/>
  <c r="P29" i="3" l="1"/>
  <c r="P46" i="3"/>
  <c r="P44" i="3"/>
  <c r="I44" i="3"/>
  <c r="O43" i="3"/>
  <c r="O48" i="3" s="1"/>
  <c r="N43" i="3"/>
  <c r="N48" i="3" s="1"/>
  <c r="M43" i="3"/>
  <c r="M48" i="3" s="1"/>
  <c r="L43" i="3"/>
  <c r="L48" i="3" s="1"/>
  <c r="K43" i="3"/>
  <c r="K48" i="3" s="1"/>
  <c r="H43" i="3"/>
  <c r="H48" i="3" s="1"/>
  <c r="G43" i="3"/>
  <c r="G48" i="3" s="1"/>
  <c r="F43" i="3"/>
  <c r="F48" i="3" s="1"/>
  <c r="E43" i="3"/>
  <c r="E48" i="3" s="1"/>
  <c r="D43" i="3"/>
  <c r="D48" i="3" s="1"/>
  <c r="V41" i="3"/>
  <c r="P41" i="3"/>
  <c r="I41" i="3"/>
  <c r="P39" i="3"/>
  <c r="P38" i="3"/>
  <c r="P37" i="3"/>
  <c r="P35" i="3"/>
  <c r="P34" i="3"/>
  <c r="P33" i="3"/>
  <c r="P32" i="3"/>
  <c r="P31" i="3"/>
  <c r="P30" i="3"/>
  <c r="P28" i="3"/>
  <c r="P27" i="3"/>
  <c r="P25" i="3"/>
  <c r="P24" i="3"/>
  <c r="P23" i="3"/>
  <c r="P22" i="3"/>
  <c r="P21" i="3"/>
  <c r="P20" i="3"/>
  <c r="P19" i="3"/>
  <c r="V17" i="3"/>
  <c r="I17" i="3"/>
  <c r="V16" i="3"/>
  <c r="I16" i="3"/>
  <c r="I14" i="3"/>
  <c r="V13" i="3"/>
  <c r="I13" i="3"/>
  <c r="V12" i="3"/>
  <c r="I12" i="3"/>
  <c r="I11" i="3"/>
  <c r="I10" i="3"/>
  <c r="V9" i="3"/>
  <c r="I9" i="3"/>
  <c r="I8" i="3"/>
  <c r="I7" i="3"/>
  <c r="V6" i="3"/>
  <c r="I6" i="3"/>
  <c r="M3" i="3"/>
  <c r="L3" i="3"/>
  <c r="V48" i="3" l="1"/>
  <c r="P43" i="3"/>
  <c r="P48" i="3" s="1"/>
  <c r="I43" i="3"/>
  <c r="I48" i="3" s="1"/>
</calcChain>
</file>

<file path=xl/sharedStrings.xml><?xml version="1.0" encoding="utf-8"?>
<sst xmlns="http://schemas.openxmlformats.org/spreadsheetml/2006/main" count="146" uniqueCount="121">
  <si>
    <t xml:space="preserve">sejmutý:   </t>
  </si>
  <si>
    <t>Celkem</t>
  </si>
  <si>
    <t>231/20 000/0000/8124</t>
  </si>
  <si>
    <t>splátky jistiny úvěru na cyklostezku</t>
  </si>
  <si>
    <t>financování úvěr Cyklo La-Sá</t>
  </si>
  <si>
    <t>231/20 000/0000/8115</t>
  </si>
  <si>
    <t xml:space="preserve">financování </t>
  </si>
  <si>
    <t>SOUČET</t>
  </si>
  <si>
    <t>převody mezi zbu</t>
  </si>
  <si>
    <t>231/20 470/3639/6121</t>
  </si>
  <si>
    <t>Cyklostezka s pěším provozem Lanškroun-Luková</t>
  </si>
  <si>
    <t>231 20 000/3639/5362</t>
  </si>
  <si>
    <t>daň z nemovitosti</t>
  </si>
  <si>
    <t>231 20 500/3639/5229</t>
  </si>
  <si>
    <t>podpora MAS Lanškrounsko</t>
  </si>
  <si>
    <t>231 20 222/3900/5xxx</t>
  </si>
  <si>
    <t>Centrum společných služeb - náklady na provoz</t>
  </si>
  <si>
    <t>231 20 600/3639/5171</t>
  </si>
  <si>
    <t>POV - Drobná architektura Lanškrounska</t>
  </si>
  <si>
    <t>231 20 000/3639/5321</t>
  </si>
  <si>
    <t xml:space="preserve">příspěvky na významná výročí členských obcí </t>
  </si>
  <si>
    <t>231/20 200/3639/5169</t>
  </si>
  <si>
    <t>provoz Odpočinkového místa Mariánská hora</t>
  </si>
  <si>
    <t>provoz Relaxačního centra Sázavské údolí</t>
  </si>
  <si>
    <t>231/20 777/3639/5494</t>
  </si>
  <si>
    <t>fin.odměna- fotografická soutěž</t>
  </si>
  <si>
    <t>231/20 000/6310/5163</t>
  </si>
  <si>
    <t>bankovní poplatky</t>
  </si>
  <si>
    <t>231/20  000/3639/51xx</t>
  </si>
  <si>
    <t>drobné výdaje</t>
  </si>
  <si>
    <t>kontrola hřišt</t>
  </si>
  <si>
    <t>231/20 105/3639/5169</t>
  </si>
  <si>
    <t>webové stránky svazku</t>
  </si>
  <si>
    <t>231/20 102/3639/5169</t>
  </si>
  <si>
    <t>manažerské služby a poradenství</t>
  </si>
  <si>
    <t>231/20 103/3639/5169</t>
  </si>
  <si>
    <t xml:space="preserve">účetnictví </t>
  </si>
  <si>
    <t xml:space="preserve"> PROVOZ</t>
  </si>
  <si>
    <t>VÝDAJE NA :</t>
  </si>
  <si>
    <t>231/20 000/3639/2133</t>
  </si>
  <si>
    <t>pronájem mobiliáře</t>
  </si>
  <si>
    <t>výkon pověřence - obec Koruna,Třebářov</t>
  </si>
  <si>
    <t>231/20 600/0000/4121</t>
  </si>
  <si>
    <t>příspěvky obcí  POV - neivestiční</t>
  </si>
  <si>
    <t>231/20 600/0000/4122</t>
  </si>
  <si>
    <t>dotace Pk - POV - neinvestiční</t>
  </si>
  <si>
    <t>231/20 000/6310/2141</t>
  </si>
  <si>
    <t>úroky</t>
  </si>
  <si>
    <t>mimořádné příspěvky GDPR</t>
  </si>
  <si>
    <t>mimořádné příspěvky na provoz CSS</t>
  </si>
  <si>
    <t>231/20 000/0000/4121</t>
  </si>
  <si>
    <t xml:space="preserve">50 Kč/obyvatele </t>
  </si>
  <si>
    <t>členské příspěvky</t>
  </si>
  <si>
    <t>PŘÍJMY ZA :</t>
  </si>
  <si>
    <t>rozpočet po RZ č.1</t>
  </si>
  <si>
    <t>RO č.1</t>
  </si>
  <si>
    <t>rozpočet upravený</t>
  </si>
  <si>
    <t>skutečnost</t>
  </si>
  <si>
    <t xml:space="preserve"> výdaje</t>
  </si>
  <si>
    <t xml:space="preserve"> příjmy</t>
  </si>
  <si>
    <t xml:space="preserve">    LANŠKROUNSKO, nám. J.M.Marků 12, 563 01  Lanškoroun,  IČO 70902640</t>
  </si>
  <si>
    <r>
      <t>investiční příspěvek</t>
    </r>
    <r>
      <rPr>
        <b/>
        <sz val="10"/>
        <rFont val="Arial CE"/>
        <charset val="238"/>
      </rPr>
      <t xml:space="preserve"> Lanškroun </t>
    </r>
    <r>
      <rPr>
        <sz val="10"/>
        <rFont val="Arial CE"/>
        <charset val="238"/>
      </rPr>
      <t>cyklo  La-Lu</t>
    </r>
  </si>
  <si>
    <r>
      <t>investiční příspěvek</t>
    </r>
    <r>
      <rPr>
        <b/>
        <sz val="10"/>
        <rFont val="Arial CE"/>
        <charset val="238"/>
      </rPr>
      <t xml:space="preserve"> Luková</t>
    </r>
    <r>
      <rPr>
        <sz val="10"/>
        <rFont val="Arial CE"/>
        <charset val="238"/>
      </rPr>
      <t xml:space="preserve"> - cyklo La-Lu</t>
    </r>
  </si>
  <si>
    <t>231/20 470/0000/4221</t>
  </si>
  <si>
    <t>mzdy216000, telefony 4600, zák.poj. 400</t>
  </si>
  <si>
    <t>6 Kč/ obyvatele Lanškroun,Cotkytle,  12 Kč/ obyvatele ostaní mimo Albrechtic a Tatenice</t>
  </si>
  <si>
    <t>14 subjektů/ 5143 kč</t>
  </si>
  <si>
    <t>Cyklostezka Rudoltice - Třebovice</t>
  </si>
  <si>
    <t>231/20 480/3639/6121</t>
  </si>
  <si>
    <t xml:space="preserve">Návrh rozpočtu vyvěšený: </t>
  </si>
  <si>
    <t>231/20 111/3900/2111</t>
  </si>
  <si>
    <t>231/20 222/0000/4121</t>
  </si>
  <si>
    <t>231/20 300/3639/5169</t>
  </si>
  <si>
    <t>provozní výdaje - správa mobiliáře</t>
  </si>
  <si>
    <t>pošta 2tis, služby 1,5tis.,občerstvení 0,5tis, bank.poplatky 1tisKč</t>
  </si>
  <si>
    <t>fin. vypořádání Cyklostezka Lanškroun-Luková</t>
  </si>
  <si>
    <t>231 20 470/6402/5367</t>
  </si>
  <si>
    <t>231/20 777/3639/5139</t>
  </si>
  <si>
    <t>fotografická soutěž - tisk fotografií</t>
  </si>
  <si>
    <t>ROZPOČTOVÉ OPATŘENÍ Č.1</t>
  </si>
  <si>
    <t>PAR</t>
  </si>
  <si>
    <t>POL</t>
  </si>
  <si>
    <t>UZ</t>
  </si>
  <si>
    <t>ORJ</t>
  </si>
  <si>
    <t>PŘÍJEM</t>
  </si>
  <si>
    <t>VÝDEJ</t>
  </si>
  <si>
    <t>+</t>
  </si>
  <si>
    <t>-</t>
  </si>
  <si>
    <t>hospodaření s prostředky minulých let</t>
  </si>
  <si>
    <t>CELKEM</t>
  </si>
  <si>
    <t>Vyrovnání rozpočtu:</t>
  </si>
  <si>
    <t>ROZPOČTOVÉ OPATŘENÍ Č.2</t>
  </si>
  <si>
    <t>členský příspěvek na provoz CSS</t>
  </si>
  <si>
    <t>dotace Cyklostezka Lanškroun - Sázava</t>
  </si>
  <si>
    <t>finanční vyrovnání Cyklostezka Lanškroun - Sázava</t>
  </si>
  <si>
    <t>fin.odměna - fotografická soutěž</t>
  </si>
  <si>
    <t>vyrovnání - daň z nemovitostí</t>
  </si>
  <si>
    <t>náklady na mzdy - CSS</t>
  </si>
  <si>
    <t xml:space="preserve">Rozpočtové opatření bylo schváleno Shromážděním starostů  dne 15.12.2022 </t>
  </si>
  <si>
    <t>POV - Drobná architektura Lanškrouska</t>
  </si>
  <si>
    <t>fin. vypořádání smluv Cyklo La-Luková</t>
  </si>
  <si>
    <t>realizace Cyklostezek La - Luková a Rudoltice - Třebovice</t>
  </si>
  <si>
    <t>Rozpočtové opatření bylo schváleno Shromážděním starostů  dne 22.6.2023</t>
  </si>
  <si>
    <t>dotace PK - připrava cyklostezky Rudoltice-Třebovice</t>
  </si>
  <si>
    <t>231 20 480/0000/4222</t>
  </si>
  <si>
    <t>fotografická soutěž- tisk fotografií</t>
  </si>
  <si>
    <t>přesun položek - provozní výdaje</t>
  </si>
  <si>
    <t>převod mezi zbu</t>
  </si>
  <si>
    <t>Návrh rozpočtu  svazku obcí  LANŠKROUNSKO pro rok 2024 v Kč</t>
  </si>
  <si>
    <t>rozpočet 2024</t>
  </si>
  <si>
    <t>schválený rozpočet 2023</t>
  </si>
  <si>
    <t>upravený rozpočet      06/2023</t>
  </si>
  <si>
    <t>k xx.xx.xxxx</t>
  </si>
  <si>
    <t>12x17553,50</t>
  </si>
  <si>
    <t>12x23183,60 + 12000 POV (5% z dotace)</t>
  </si>
  <si>
    <t>dotace Cyklo La-Luková  IROP</t>
  </si>
  <si>
    <t>Cyklostezka Tatenice- Třebářov</t>
  </si>
  <si>
    <t>231/20 490/3639/6121</t>
  </si>
  <si>
    <t>Zůstatek BÚ k 30.10.2023:   3.228.317,83 Kč</t>
  </si>
  <si>
    <t>Schváleno Shromážděním starostů dne 14.12.2023, usnesení SS xx/2023.</t>
  </si>
  <si>
    <t>231 20 470/0000/4213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</si>
</sst>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000\ 00"/>
    <numFmt numFmtId="166" formatCode="#,##0.00_ ;\-#,##0.0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rgb="FFFF000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5"/>
      <name val="Arial CE"/>
      <charset val="238"/>
    </font>
    <font>
      <b/>
      <sz val="9"/>
      <name val="Arial CE"/>
      <charset val="238"/>
    </font>
    <font>
      <sz val="7"/>
      <name val="Arial CE"/>
      <family val="2"/>
      <charset val="238"/>
    </font>
    <font>
      <b/>
      <sz val="18"/>
      <name val="Arial CE"/>
      <family val="2"/>
      <charset val="238"/>
    </font>
    <font>
      <b/>
      <sz val="18"/>
      <name val="Arial CE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4" fontId="2" fillId="0" borderId="2" xfId="0" applyNumberFormat="1" applyFont="1" applyBorder="1"/>
    <xf numFmtId="4" fontId="2" fillId="0" borderId="3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4" fontId="3" fillId="0" borderId="0" xfId="0" applyNumberFormat="1" applyFont="1"/>
    <xf numFmtId="0" fontId="0" fillId="0" borderId="5" xfId="0" applyBorder="1"/>
    <xf numFmtId="4" fontId="0" fillId="0" borderId="6" xfId="0" applyNumberFormat="1" applyBorder="1"/>
    <xf numFmtId="4" fontId="0" fillId="0" borderId="7" xfId="0" applyNumberFormat="1" applyBorder="1"/>
    <xf numFmtId="4" fontId="0" fillId="2" borderId="6" xfId="0" applyNumberFormat="1" applyFill="1" applyBorder="1"/>
    <xf numFmtId="0" fontId="1" fillId="0" borderId="8" xfId="0" applyFont="1" applyBorder="1" applyAlignment="1">
      <alignment horizontal="center"/>
    </xf>
    <xf numFmtId="0" fontId="4" fillId="0" borderId="9" xfId="0" applyFont="1" applyBorder="1"/>
    <xf numFmtId="165" fontId="5" fillId="0" borderId="0" xfId="0" applyNumberFormat="1" applyFont="1"/>
    <xf numFmtId="0" fontId="3" fillId="0" borderId="0" xfId="0" applyFont="1"/>
    <xf numFmtId="4" fontId="0" fillId="3" borderId="10" xfId="0" applyNumberFormat="1" applyFill="1" applyBorder="1"/>
    <xf numFmtId="4" fontId="0" fillId="0" borderId="11" xfId="0" applyNumberFormat="1" applyBorder="1"/>
    <xf numFmtId="4" fontId="0" fillId="0" borderId="12" xfId="0" applyNumberFormat="1" applyBorder="1"/>
    <xf numFmtId="4" fontId="0" fillId="2" borderId="11" xfId="0" applyNumberFormat="1" applyFill="1" applyBorder="1"/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3" fillId="0" borderId="5" xfId="0" applyFont="1" applyBorder="1"/>
    <xf numFmtId="4" fontId="3" fillId="0" borderId="11" xfId="0" applyNumberFormat="1" applyFont="1" applyBorder="1"/>
    <xf numFmtId="0" fontId="1" fillId="0" borderId="14" xfId="0" applyFont="1" applyBorder="1" applyAlignment="1">
      <alignment horizontal="center"/>
    </xf>
    <xf numFmtId="4" fontId="5" fillId="4" borderId="11" xfId="0" applyNumberFormat="1" applyFont="1" applyFill="1" applyBorder="1"/>
    <xf numFmtId="4" fontId="5" fillId="5" borderId="11" xfId="0" applyNumberFormat="1" applyFont="1" applyFill="1" applyBorder="1"/>
    <xf numFmtId="0" fontId="6" fillId="5" borderId="14" xfId="0" applyFont="1" applyFill="1" applyBorder="1" applyAlignment="1">
      <alignment horizontal="center"/>
    </xf>
    <xf numFmtId="0" fontId="5" fillId="5" borderId="13" xfId="0" applyFont="1" applyFill="1" applyBorder="1"/>
    <xf numFmtId="165" fontId="5" fillId="5" borderId="0" xfId="0" applyNumberFormat="1" applyFont="1" applyFill="1"/>
    <xf numFmtId="4" fontId="0" fillId="0" borderId="5" xfId="0" applyNumberFormat="1" applyBorder="1"/>
    <xf numFmtId="4" fontId="0" fillId="0" borderId="10" xfId="0" applyNumberFormat="1" applyBorder="1"/>
    <xf numFmtId="4" fontId="0" fillId="6" borderId="10" xfId="0" applyNumberFormat="1" applyFill="1" applyBorder="1"/>
    <xf numFmtId="4" fontId="3" fillId="7" borderId="11" xfId="0" applyNumberFormat="1" applyFont="1" applyFill="1" applyBorder="1"/>
    <xf numFmtId="4" fontId="0" fillId="7" borderId="12" xfId="0" applyNumberFormat="1" applyFill="1" applyBorder="1"/>
    <xf numFmtId="4" fontId="0" fillId="7" borderId="11" xfId="0" applyNumberFormat="1" applyFill="1" applyBorder="1"/>
    <xf numFmtId="4" fontId="0" fillId="8" borderId="11" xfId="0" applyNumberFormat="1" applyFill="1" applyBorder="1"/>
    <xf numFmtId="4" fontId="3" fillId="8" borderId="11" xfId="0" applyNumberFormat="1" applyFont="1" applyFill="1" applyBorder="1"/>
    <xf numFmtId="0" fontId="1" fillId="7" borderId="14" xfId="0" applyFont="1" applyFill="1" applyBorder="1" applyAlignment="1">
      <alignment horizontal="center"/>
    </xf>
    <xf numFmtId="0" fontId="0" fillId="7" borderId="13" xfId="0" applyFill="1" applyBorder="1"/>
    <xf numFmtId="0" fontId="4" fillId="0" borderId="13" xfId="0" applyFont="1" applyBorder="1"/>
    <xf numFmtId="4" fontId="3" fillId="9" borderId="11" xfId="0" applyNumberFormat="1" applyFont="1" applyFill="1" applyBorder="1"/>
    <xf numFmtId="4" fontId="0" fillId="9" borderId="12" xfId="0" applyNumberFormat="1" applyFill="1" applyBorder="1"/>
    <xf numFmtId="4" fontId="0" fillId="9" borderId="11" xfId="0" applyNumberFormat="1" applyFill="1" applyBorder="1"/>
    <xf numFmtId="4" fontId="0" fillId="9" borderId="0" xfId="0" applyNumberFormat="1" applyFill="1"/>
    <xf numFmtId="0" fontId="0" fillId="9" borderId="14" xfId="0" applyFill="1" applyBorder="1" applyAlignment="1">
      <alignment horizontal="center"/>
    </xf>
    <xf numFmtId="0" fontId="0" fillId="0" borderId="11" xfId="0" applyBorder="1"/>
    <xf numFmtId="0" fontId="0" fillId="0" borderId="14" xfId="0" applyBorder="1" applyAlignment="1">
      <alignment horizontal="center"/>
    </xf>
    <xf numFmtId="4" fontId="3" fillId="6" borderId="11" xfId="0" applyNumberFormat="1" applyFont="1" applyFill="1" applyBorder="1"/>
    <xf numFmtId="4" fontId="0" fillId="11" borderId="12" xfId="0" applyNumberFormat="1" applyFill="1" applyBorder="1" applyAlignment="1">
      <alignment horizontal="right"/>
    </xf>
    <xf numFmtId="4" fontId="0" fillId="2" borderId="11" xfId="0" applyNumberFormat="1" applyFill="1" applyBorder="1" applyAlignment="1">
      <alignment horizontal="right"/>
    </xf>
    <xf numFmtId="4" fontId="0" fillId="11" borderId="11" xfId="0" applyNumberFormat="1" applyFill="1" applyBorder="1"/>
    <xf numFmtId="0" fontId="0" fillId="11" borderId="14" xfId="0" applyFill="1" applyBorder="1" applyAlignment="1">
      <alignment horizontal="center"/>
    </xf>
    <xf numFmtId="0" fontId="0" fillId="11" borderId="13" xfId="0" applyFill="1" applyBorder="1"/>
    <xf numFmtId="4" fontId="0" fillId="11" borderId="12" xfId="0" applyNumberFormat="1" applyFill="1" applyBorder="1"/>
    <xf numFmtId="4" fontId="0" fillId="6" borderId="12" xfId="0" applyNumberFormat="1" applyFill="1" applyBorder="1"/>
    <xf numFmtId="165" fontId="8" fillId="0" borderId="0" xfId="0" applyNumberFormat="1" applyFont="1"/>
    <xf numFmtId="4" fontId="1" fillId="0" borderId="5" xfId="0" applyNumberFormat="1" applyFont="1" applyBorder="1"/>
    <xf numFmtId="0" fontId="0" fillId="8" borderId="14" xfId="0" applyFill="1" applyBorder="1" applyAlignment="1">
      <alignment horizontal="center"/>
    </xf>
    <xf numFmtId="0" fontId="0" fillId="8" borderId="13" xfId="0" applyFill="1" applyBorder="1"/>
    <xf numFmtId="0" fontId="0" fillId="8" borderId="0" xfId="0" applyFill="1"/>
    <xf numFmtId="4" fontId="0" fillId="0" borderId="14" xfId="0" applyNumberFormat="1" applyBorder="1"/>
    <xf numFmtId="4" fontId="0" fillId="2" borderId="14" xfId="0" applyNumberFormat="1" applyFill="1" applyBorder="1"/>
    <xf numFmtId="4" fontId="0" fillId="8" borderId="14" xfId="0" applyNumberFormat="1" applyFill="1" applyBorder="1"/>
    <xf numFmtId="4" fontId="0" fillId="7" borderId="14" xfId="0" applyNumberFormat="1" applyFill="1" applyBorder="1"/>
    <xf numFmtId="2" fontId="1" fillId="0" borderId="16" xfId="0" applyNumberFormat="1" applyFont="1" applyBorder="1"/>
    <xf numFmtId="4" fontId="1" fillId="0" borderId="16" xfId="0" applyNumberFormat="1" applyFont="1" applyBorder="1"/>
    <xf numFmtId="164" fontId="1" fillId="0" borderId="16" xfId="1" applyFont="1" applyBorder="1" applyAlignment="1">
      <alignment horizontal="right"/>
    </xf>
    <xf numFmtId="0" fontId="0" fillId="0" borderId="17" xfId="0" applyBorder="1"/>
    <xf numFmtId="0" fontId="0" fillId="0" borderId="6" xfId="0" applyBorder="1"/>
    <xf numFmtId="0" fontId="0" fillId="2" borderId="6" xfId="0" applyFill="1" applyBorder="1"/>
    <xf numFmtId="14" fontId="9" fillId="0" borderId="6" xfId="0" applyNumberFormat="1" applyFont="1" applyBorder="1"/>
    <xf numFmtId="14" fontId="9" fillId="2" borderId="6" xfId="0" applyNumberFormat="1" applyFont="1" applyFill="1" applyBorder="1"/>
    <xf numFmtId="0" fontId="0" fillId="0" borderId="8" xfId="0" applyBorder="1" applyAlignment="1">
      <alignment horizontal="center"/>
    </xf>
    <xf numFmtId="0" fontId="0" fillId="0" borderId="18" xfId="0" applyBorder="1"/>
    <xf numFmtId="0" fontId="5" fillId="0" borderId="0" xfId="0" applyFont="1"/>
    <xf numFmtId="0" fontId="0" fillId="0" borderId="20" xfId="0" applyBorder="1" applyAlignment="1">
      <alignment horizontal="center" wrapText="1"/>
    </xf>
    <xf numFmtId="0" fontId="0" fillId="0" borderId="23" xfId="0" applyBorder="1"/>
    <xf numFmtId="0" fontId="0" fillId="0" borderId="25" xfId="0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0" borderId="10" xfId="0" applyFont="1" applyBorder="1"/>
    <xf numFmtId="0" fontId="2" fillId="7" borderId="10" xfId="0" applyFont="1" applyFill="1" applyBorder="1"/>
    <xf numFmtId="0" fontId="2" fillId="7" borderId="14" xfId="0" applyFont="1" applyFill="1" applyBorder="1"/>
    <xf numFmtId="0" fontId="10" fillId="12" borderId="27" xfId="0" applyFont="1" applyFill="1" applyBorder="1"/>
    <xf numFmtId="0" fontId="10" fillId="12" borderId="28" xfId="0" applyFont="1" applyFill="1" applyBorder="1"/>
    <xf numFmtId="0" fontId="10" fillId="12" borderId="29" xfId="0" applyFont="1" applyFill="1" applyBorder="1"/>
    <xf numFmtId="0" fontId="10" fillId="13" borderId="28" xfId="0" applyFont="1" applyFill="1" applyBorder="1"/>
    <xf numFmtId="0" fontId="0" fillId="13" borderId="28" xfId="0" applyFill="1" applyBorder="1"/>
    <xf numFmtId="0" fontId="10" fillId="12" borderId="30" xfId="0" applyFont="1" applyFill="1" applyBorder="1" applyAlignment="1">
      <alignment horizontal="left"/>
    </xf>
    <xf numFmtId="0" fontId="5" fillId="14" borderId="25" xfId="0" applyFont="1" applyFill="1" applyBorder="1" applyAlignment="1">
      <alignment horizontal="center"/>
    </xf>
    <xf numFmtId="0" fontId="5" fillId="14" borderId="3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4" fontId="0" fillId="0" borderId="11" xfId="1" applyNumberFormat="1" applyFont="1" applyBorder="1" applyAlignment="1">
      <alignment horizontal="center"/>
    </xf>
    <xf numFmtId="4" fontId="0" fillId="0" borderId="35" xfId="1" applyNumberFormat="1" applyFont="1" applyBorder="1" applyAlignment="1">
      <alignment horizontal="center"/>
    </xf>
    <xf numFmtId="0" fontId="5" fillId="0" borderId="36" xfId="0" applyFont="1" applyBorder="1"/>
    <xf numFmtId="0" fontId="5" fillId="0" borderId="10" xfId="0" applyFont="1" applyBorder="1"/>
    <xf numFmtId="4" fontId="5" fillId="0" borderId="10" xfId="0" applyNumberFormat="1" applyFont="1" applyBorder="1"/>
    <xf numFmtId="4" fontId="5" fillId="0" borderId="37" xfId="0" applyNumberFormat="1" applyFont="1" applyBorder="1"/>
    <xf numFmtId="0" fontId="5" fillId="15" borderId="36" xfId="0" applyFont="1" applyFill="1" applyBorder="1"/>
    <xf numFmtId="0" fontId="5" fillId="15" borderId="10" xfId="0" applyFont="1" applyFill="1" applyBorder="1"/>
    <xf numFmtId="4" fontId="5" fillId="15" borderId="10" xfId="0" applyNumberFormat="1" applyFont="1" applyFill="1" applyBorder="1"/>
    <xf numFmtId="4" fontId="5" fillId="15" borderId="37" xfId="0" applyNumberFormat="1" applyFont="1" applyFill="1" applyBorder="1"/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5" xfId="0" applyBorder="1" applyAlignment="1">
      <alignment horizontal="center"/>
    </xf>
    <xf numFmtId="4" fontId="0" fillId="0" borderId="25" xfId="1" applyNumberFormat="1" applyFont="1" applyBorder="1" applyAlignment="1">
      <alignment horizontal="center"/>
    </xf>
    <xf numFmtId="4" fontId="0" fillId="0" borderId="34" xfId="1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" fontId="0" fillId="0" borderId="11" xfId="0" applyNumberFormat="1" applyBorder="1" applyAlignment="1">
      <alignment horizontal="center"/>
    </xf>
    <xf numFmtId="4" fontId="0" fillId="0" borderId="11" xfId="1" applyNumberFormat="1" applyFont="1" applyFill="1" applyBorder="1" applyAlignment="1">
      <alignment horizontal="center"/>
    </xf>
    <xf numFmtId="4" fontId="5" fillId="0" borderId="35" xfId="0" applyNumberFormat="1" applyFont="1" applyBorder="1" applyAlignment="1">
      <alignment horizontal="left"/>
    </xf>
    <xf numFmtId="0" fontId="5" fillId="0" borderId="13" xfId="0" applyFont="1" applyBorder="1"/>
    <xf numFmtId="0" fontId="5" fillId="0" borderId="10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0" fillId="14" borderId="13" xfId="0" applyFill="1" applyBorder="1"/>
    <xf numFmtId="0" fontId="0" fillId="14" borderId="11" xfId="0" applyFill="1" applyBorder="1" applyAlignment="1">
      <alignment horizontal="right"/>
    </xf>
    <xf numFmtId="0" fontId="0" fillId="14" borderId="11" xfId="0" applyFill="1" applyBorder="1"/>
    <xf numFmtId="0" fontId="0" fillId="14" borderId="11" xfId="0" applyFill="1" applyBorder="1" applyAlignment="1">
      <alignment horizontal="center"/>
    </xf>
    <xf numFmtId="164" fontId="1" fillId="14" borderId="11" xfId="1" applyFont="1" applyFill="1" applyBorder="1"/>
    <xf numFmtId="164" fontId="1" fillId="14" borderId="35" xfId="1" applyFont="1" applyFill="1" applyBorder="1"/>
    <xf numFmtId="0" fontId="5" fillId="0" borderId="38" xfId="0" applyFont="1" applyBorder="1"/>
    <xf numFmtId="0" fontId="5" fillId="0" borderId="39" xfId="0" applyFont="1" applyBorder="1"/>
    <xf numFmtId="166" fontId="5" fillId="0" borderId="39" xfId="0" applyNumberFormat="1" applyFont="1" applyBorder="1"/>
    <xf numFmtId="166" fontId="0" fillId="0" borderId="0" xfId="0" applyNumberFormat="1"/>
    <xf numFmtId="164" fontId="0" fillId="0" borderId="0" xfId="0" applyNumberFormat="1"/>
    <xf numFmtId="166" fontId="5" fillId="0" borderId="40" xfId="0" applyNumberFormat="1" applyFont="1" applyBorder="1"/>
    <xf numFmtId="0" fontId="0" fillId="9" borderId="13" xfId="0" applyFill="1" applyBorder="1"/>
    <xf numFmtId="0" fontId="0" fillId="6" borderId="25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7" borderId="12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0" fillId="2" borderId="25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165" fontId="6" fillId="11" borderId="15" xfId="0" applyNumberFormat="1" applyFont="1" applyFill="1" applyBorder="1" applyAlignment="1">
      <alignment horizontal="center" vertical="center" textRotation="255"/>
    </xf>
    <xf numFmtId="165" fontId="7" fillId="10" borderId="15" xfId="0" applyNumberFormat="1" applyFont="1" applyFill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5" fillId="14" borderId="31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/>
    </xf>
    <xf numFmtId="0" fontId="5" fillId="14" borderId="32" xfId="0" applyFont="1" applyFill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109140</xdr:colOff>
      <xdr:row>1</xdr:row>
      <xdr:rowOff>29766</xdr:rowOff>
    </xdr:from>
    <xdr:ext cx="461112" cy="549208"/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40" y="325041"/>
          <a:ext cx="461112" cy="54920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7"/>
  <sheetViews>
    <sheetView tabSelected="1" view="pageBreakPreview" zoomScale="75" zoomScaleSheetLayoutView="75" workbookViewId="0">
      <selection activeCell="F39" sqref="F39"/>
    </sheetView>
  </sheetViews>
  <sheetFormatPr defaultRowHeight="12.75" x14ac:dyDescent="0.2"/>
  <cols>
    <col min="1" max="1" width="5.5703125" customWidth="1"/>
    <col min="2" max="2" width="44.42578125" customWidth="1"/>
    <col min="3" max="3" width="30.42578125" style="1" customWidth="1"/>
    <col min="4" max="4" width="13.85546875" customWidth="1"/>
    <col min="5" max="5" width="19.42578125" customWidth="1"/>
    <col min="6" max="6" width="18.140625" customWidth="1"/>
    <col min="7" max="7" width="16.140625" hidden="1" customWidth="1"/>
    <col min="8" max="8" width="15.85546875" hidden="1" customWidth="1"/>
    <col min="9" max="9" width="13.42578125" hidden="1" customWidth="1"/>
    <col min="10" max="10" width="0.42578125" customWidth="1"/>
    <col min="11" max="11" width="15.42578125" customWidth="1"/>
    <col min="12" max="13" width="17.42578125" customWidth="1"/>
    <col min="14" max="14" width="14.140625" hidden="1" customWidth="1"/>
    <col min="15" max="15" width="16" hidden="1" customWidth="1"/>
    <col min="16" max="16" width="17" hidden="1" customWidth="1"/>
    <col min="17" max="17" width="15.42578125" customWidth="1"/>
    <col min="18" max="18" width="13.42578125" customWidth="1"/>
    <col min="22" max="22" width="16.5703125" customWidth="1"/>
  </cols>
  <sheetData>
    <row r="1" spans="1:22" ht="23.45" customHeight="1" thickBot="1" x14ac:dyDescent="0.4">
      <c r="A1" s="96" t="s">
        <v>108</v>
      </c>
      <c r="B1" s="95"/>
      <c r="C1" s="92"/>
      <c r="D1" s="92"/>
      <c r="E1" s="92"/>
      <c r="F1" s="94"/>
      <c r="G1" s="92"/>
      <c r="H1" s="92"/>
      <c r="I1" s="92"/>
      <c r="J1" s="92"/>
      <c r="K1" s="92"/>
      <c r="L1" s="92"/>
      <c r="M1" s="92"/>
      <c r="N1" s="92"/>
      <c r="O1" s="93"/>
      <c r="P1" s="92"/>
      <c r="Q1" s="91"/>
    </row>
    <row r="2" spans="1:22" x14ac:dyDescent="0.2">
      <c r="A2" s="81"/>
      <c r="B2" s="142" t="s">
        <v>60</v>
      </c>
      <c r="C2" s="143"/>
      <c r="D2" s="146" t="s">
        <v>59</v>
      </c>
      <c r="E2" s="147"/>
      <c r="F2" s="147"/>
      <c r="G2" s="89"/>
      <c r="H2" s="90"/>
      <c r="I2" s="89"/>
      <c r="J2" s="88"/>
      <c r="K2" s="148" t="s">
        <v>58</v>
      </c>
      <c r="L2" s="149"/>
      <c r="M2" s="149"/>
      <c r="N2" s="149"/>
      <c r="O2" s="150"/>
      <c r="P2" s="87"/>
      <c r="Q2" s="86" t="s">
        <v>57</v>
      </c>
    </row>
    <row r="3" spans="1:22" ht="12.75" customHeight="1" x14ac:dyDescent="0.2">
      <c r="A3" s="81"/>
      <c r="B3" s="142"/>
      <c r="C3" s="143"/>
      <c r="D3" s="151" t="s">
        <v>110</v>
      </c>
      <c r="E3" s="151" t="s">
        <v>111</v>
      </c>
      <c r="F3" s="153" t="s">
        <v>109</v>
      </c>
      <c r="G3" s="153" t="s">
        <v>56</v>
      </c>
      <c r="H3" s="153" t="s">
        <v>55</v>
      </c>
      <c r="I3" s="153" t="s">
        <v>54</v>
      </c>
      <c r="J3" s="85"/>
      <c r="K3" s="151" t="s">
        <v>110</v>
      </c>
      <c r="L3" s="151" t="str">
        <f>E3</f>
        <v>upravený rozpočet      06/2023</v>
      </c>
      <c r="M3" s="138" t="str">
        <f>F3</f>
        <v>rozpočet 2024</v>
      </c>
      <c r="N3" s="138" t="s">
        <v>56</v>
      </c>
      <c r="O3" s="138" t="s">
        <v>55</v>
      </c>
      <c r="P3" s="138" t="s">
        <v>54</v>
      </c>
      <c r="Q3" s="140" t="s">
        <v>112</v>
      </c>
    </row>
    <row r="4" spans="1:22" ht="24" customHeight="1" thickBot="1" x14ac:dyDescent="0.25">
      <c r="A4" s="84"/>
      <c r="B4" s="144"/>
      <c r="C4" s="145"/>
      <c r="D4" s="152"/>
      <c r="E4" s="152"/>
      <c r="F4" s="154"/>
      <c r="G4" s="154"/>
      <c r="H4" s="154"/>
      <c r="I4" s="154"/>
      <c r="J4" s="83"/>
      <c r="K4" s="152"/>
      <c r="L4" s="152"/>
      <c r="M4" s="139"/>
      <c r="N4" s="139"/>
      <c r="O4" s="139"/>
      <c r="P4" s="139"/>
      <c r="Q4" s="141"/>
    </row>
    <row r="5" spans="1:22" x14ac:dyDescent="0.2">
      <c r="A5" s="82" t="s">
        <v>53</v>
      </c>
      <c r="B5" s="81"/>
      <c r="C5" s="80"/>
      <c r="D5" s="77"/>
      <c r="E5" s="79"/>
      <c r="F5" s="78"/>
      <c r="G5" s="76"/>
      <c r="H5" s="76"/>
      <c r="I5" s="76"/>
      <c r="J5" s="76"/>
      <c r="K5" s="77"/>
      <c r="L5" s="77"/>
      <c r="M5" s="76"/>
      <c r="N5" s="76"/>
      <c r="O5" s="75"/>
      <c r="Q5" s="74"/>
      <c r="R5" s="2"/>
    </row>
    <row r="6" spans="1:22" x14ac:dyDescent="0.2">
      <c r="A6" s="67"/>
      <c r="B6" s="66" t="s">
        <v>52</v>
      </c>
      <c r="C6" s="65" t="s">
        <v>50</v>
      </c>
      <c r="D6" s="26">
        <v>830900</v>
      </c>
      <c r="E6" s="26">
        <v>830900</v>
      </c>
      <c r="F6" s="43">
        <v>855000</v>
      </c>
      <c r="G6" s="43"/>
      <c r="H6" s="44"/>
      <c r="I6" s="43">
        <f t="shared" ref="I6:I17" si="0">H6+G6</f>
        <v>0</v>
      </c>
      <c r="J6" s="24"/>
      <c r="K6" s="26"/>
      <c r="L6" s="26"/>
      <c r="M6" s="24"/>
      <c r="N6" s="24"/>
      <c r="O6" s="24"/>
      <c r="P6" s="38"/>
      <c r="Q6" s="64"/>
      <c r="R6" t="s">
        <v>51</v>
      </c>
      <c r="V6" s="2">
        <f>Q6</f>
        <v>0</v>
      </c>
    </row>
    <row r="7" spans="1:22" x14ac:dyDescent="0.2">
      <c r="A7" s="67"/>
      <c r="B7" s="66" t="s">
        <v>49</v>
      </c>
      <c r="C7" s="65" t="s">
        <v>71</v>
      </c>
      <c r="D7" s="26">
        <v>125598</v>
      </c>
      <c r="E7" s="26">
        <v>125598</v>
      </c>
      <c r="F7" s="43">
        <v>128778</v>
      </c>
      <c r="G7" s="43"/>
      <c r="H7" s="44"/>
      <c r="I7" s="43">
        <f t="shared" si="0"/>
        <v>0</v>
      </c>
      <c r="J7" s="24"/>
      <c r="K7" s="26"/>
      <c r="L7" s="26"/>
      <c r="M7" s="24"/>
      <c r="N7" s="24"/>
      <c r="O7" s="24"/>
      <c r="P7" s="38"/>
      <c r="Q7" s="64"/>
      <c r="R7" t="s">
        <v>65</v>
      </c>
    </row>
    <row r="8" spans="1:22" x14ac:dyDescent="0.2">
      <c r="A8" s="67"/>
      <c r="B8" s="66" t="s">
        <v>48</v>
      </c>
      <c r="C8" s="65" t="s">
        <v>71</v>
      </c>
      <c r="D8" s="26">
        <v>72002</v>
      </c>
      <c r="E8" s="26">
        <v>72002</v>
      </c>
      <c r="F8" s="43">
        <v>72002</v>
      </c>
      <c r="G8" s="43"/>
      <c r="H8" s="44"/>
      <c r="I8" s="43">
        <f t="shared" si="0"/>
        <v>0</v>
      </c>
      <c r="J8" s="24"/>
      <c r="K8" s="26"/>
      <c r="L8" s="26"/>
      <c r="M8" s="24"/>
      <c r="N8" s="24"/>
      <c r="O8" s="24"/>
      <c r="P8" s="38"/>
      <c r="Q8" s="73"/>
      <c r="R8" t="s">
        <v>66</v>
      </c>
    </row>
    <row r="9" spans="1:22" x14ac:dyDescent="0.2">
      <c r="A9" s="67"/>
      <c r="B9" s="66" t="s">
        <v>47</v>
      </c>
      <c r="C9" s="65" t="s">
        <v>46</v>
      </c>
      <c r="D9" s="26">
        <v>3000</v>
      </c>
      <c r="E9" s="26">
        <v>3000</v>
      </c>
      <c r="F9" s="43">
        <v>3000</v>
      </c>
      <c r="G9" s="43"/>
      <c r="H9" s="44"/>
      <c r="I9" s="43">
        <f t="shared" si="0"/>
        <v>0</v>
      </c>
      <c r="J9" s="24"/>
      <c r="K9" s="26"/>
      <c r="L9" s="26"/>
      <c r="M9" s="24"/>
      <c r="N9" s="24"/>
      <c r="O9" s="24"/>
      <c r="P9" s="38"/>
      <c r="Q9" s="72"/>
      <c r="V9" s="2">
        <f>Q9</f>
        <v>0</v>
      </c>
    </row>
    <row r="10" spans="1:22" x14ac:dyDescent="0.2">
      <c r="A10" s="67"/>
      <c r="B10" s="66" t="s">
        <v>45</v>
      </c>
      <c r="C10" s="65" t="s">
        <v>44</v>
      </c>
      <c r="D10" s="26"/>
      <c r="E10" s="26">
        <v>240000</v>
      </c>
      <c r="F10" s="43"/>
      <c r="G10" s="43"/>
      <c r="H10" s="44"/>
      <c r="I10" s="43">
        <f t="shared" si="0"/>
        <v>0</v>
      </c>
      <c r="J10" s="24"/>
      <c r="K10" s="26"/>
      <c r="L10" s="26"/>
      <c r="M10" s="24"/>
      <c r="N10" s="24"/>
      <c r="O10" s="24"/>
      <c r="P10" s="38"/>
      <c r="Q10" s="64"/>
    </row>
    <row r="11" spans="1:22" x14ac:dyDescent="0.2">
      <c r="A11" s="67"/>
      <c r="B11" s="66" t="s">
        <v>43</v>
      </c>
      <c r="C11" s="65" t="s">
        <v>42</v>
      </c>
      <c r="D11" s="26"/>
      <c r="E11" s="26">
        <v>231000</v>
      </c>
      <c r="F11" s="71"/>
      <c r="G11" s="43"/>
      <c r="H11" s="44"/>
      <c r="I11" s="43">
        <f t="shared" si="0"/>
        <v>0</v>
      </c>
      <c r="J11" s="68"/>
      <c r="K11" s="69"/>
      <c r="L11" s="69"/>
      <c r="M11" s="68"/>
      <c r="N11" s="68"/>
      <c r="O11" s="24"/>
      <c r="P11" s="38"/>
      <c r="Q11" s="64"/>
    </row>
    <row r="12" spans="1:22" x14ac:dyDescent="0.2">
      <c r="A12" s="67"/>
      <c r="B12" s="66" t="s">
        <v>41</v>
      </c>
      <c r="C12" s="65" t="s">
        <v>70</v>
      </c>
      <c r="D12" s="26">
        <v>24000</v>
      </c>
      <c r="E12" s="26">
        <v>24000</v>
      </c>
      <c r="F12" s="70">
        <v>24000</v>
      </c>
      <c r="G12" s="43"/>
      <c r="H12" s="44"/>
      <c r="I12" s="43">
        <f t="shared" si="0"/>
        <v>0</v>
      </c>
      <c r="J12" s="68"/>
      <c r="K12" s="69"/>
      <c r="L12" s="69"/>
      <c r="M12" s="68"/>
      <c r="N12" s="68"/>
      <c r="O12" s="24"/>
      <c r="P12" s="38"/>
      <c r="Q12" s="64"/>
      <c r="V12" s="2">
        <f>Q12</f>
        <v>0</v>
      </c>
    </row>
    <row r="13" spans="1:22" x14ac:dyDescent="0.2">
      <c r="A13" s="67"/>
      <c r="B13" s="66" t="s">
        <v>40</v>
      </c>
      <c r="C13" s="65" t="s">
        <v>39</v>
      </c>
      <c r="D13" s="26">
        <v>6000</v>
      </c>
      <c r="E13" s="26">
        <v>6000</v>
      </c>
      <c r="F13" s="70">
        <v>6000</v>
      </c>
      <c r="G13" s="43"/>
      <c r="H13" s="44"/>
      <c r="I13" s="43">
        <f t="shared" si="0"/>
        <v>0</v>
      </c>
      <c r="J13" s="68"/>
      <c r="K13" s="69"/>
      <c r="L13" s="69"/>
      <c r="M13" s="68"/>
      <c r="N13" s="68"/>
      <c r="O13" s="24"/>
      <c r="P13" s="38"/>
      <c r="Q13" s="64"/>
      <c r="V13" s="2">
        <f>Q13</f>
        <v>0</v>
      </c>
    </row>
    <row r="14" spans="1:22" ht="15.4" customHeight="1" x14ac:dyDescent="0.2">
      <c r="A14" s="67"/>
      <c r="B14" s="66" t="s">
        <v>115</v>
      </c>
      <c r="C14" s="65" t="s">
        <v>120</v>
      </c>
      <c r="D14" s="26"/>
      <c r="E14" s="26"/>
      <c r="F14" s="43">
        <v>27285000</v>
      </c>
      <c r="G14" s="43"/>
      <c r="H14" s="44"/>
      <c r="I14" s="43">
        <f t="shared" si="0"/>
        <v>0</v>
      </c>
      <c r="J14" s="24"/>
      <c r="K14" s="26"/>
      <c r="L14" s="26"/>
      <c r="M14" s="24"/>
      <c r="N14" s="24"/>
      <c r="O14" s="24"/>
      <c r="P14" s="38"/>
      <c r="Q14" s="64"/>
    </row>
    <row r="15" spans="1:22" ht="15.4" customHeight="1" x14ac:dyDescent="0.2">
      <c r="A15" s="67"/>
      <c r="B15" s="66" t="s">
        <v>103</v>
      </c>
      <c r="C15" s="65" t="s">
        <v>104</v>
      </c>
      <c r="D15" s="26"/>
      <c r="E15" s="26">
        <v>389448</v>
      </c>
      <c r="F15" s="43"/>
      <c r="G15" s="43"/>
      <c r="H15" s="44"/>
      <c r="I15" s="43">
        <f t="shared" si="0"/>
        <v>0</v>
      </c>
      <c r="J15" s="24"/>
      <c r="K15" s="26"/>
      <c r="L15" s="26"/>
      <c r="M15" s="24"/>
      <c r="N15" s="24"/>
      <c r="O15" s="24"/>
      <c r="P15" s="38"/>
      <c r="Q15" s="64"/>
    </row>
    <row r="16" spans="1:22" ht="15.4" customHeight="1" x14ac:dyDescent="0.2">
      <c r="A16" s="67"/>
      <c r="B16" s="66" t="s">
        <v>61</v>
      </c>
      <c r="C16" s="65" t="s">
        <v>63</v>
      </c>
      <c r="D16" s="26"/>
      <c r="E16" s="26"/>
      <c r="F16" s="43"/>
      <c r="G16" s="43"/>
      <c r="H16" s="44"/>
      <c r="I16" s="43">
        <f t="shared" si="0"/>
        <v>0</v>
      </c>
      <c r="J16" s="24"/>
      <c r="K16" s="26"/>
      <c r="L16" s="26"/>
      <c r="M16" s="24"/>
      <c r="N16" s="24"/>
      <c r="O16" s="24"/>
      <c r="P16" s="38"/>
      <c r="Q16" s="64"/>
      <c r="V16" s="2">
        <f>Q16</f>
        <v>0</v>
      </c>
    </row>
    <row r="17" spans="1:22" ht="15.4" customHeight="1" x14ac:dyDescent="0.2">
      <c r="A17" s="67"/>
      <c r="B17" s="66" t="s">
        <v>62</v>
      </c>
      <c r="C17" s="65" t="s">
        <v>63</v>
      </c>
      <c r="D17" s="26"/>
      <c r="E17" s="26"/>
      <c r="F17" s="43"/>
      <c r="G17" s="43"/>
      <c r="H17" s="44"/>
      <c r="I17" s="43">
        <f t="shared" si="0"/>
        <v>0</v>
      </c>
      <c r="J17" s="24"/>
      <c r="K17" s="26"/>
      <c r="L17" s="26"/>
      <c r="M17" s="24"/>
      <c r="N17" s="24"/>
      <c r="O17" s="24"/>
      <c r="P17" s="38"/>
      <c r="Q17" s="64"/>
      <c r="V17" s="2">
        <f>Q17</f>
        <v>0</v>
      </c>
    </row>
    <row r="18" spans="1:22" ht="15.4" customHeight="1" x14ac:dyDescent="0.2">
      <c r="A18" s="63" t="s">
        <v>38</v>
      </c>
      <c r="B18" s="28"/>
      <c r="C18" s="5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38"/>
      <c r="Q18" s="15"/>
    </row>
    <row r="19" spans="1:22" ht="20.25" customHeight="1" x14ac:dyDescent="0.2">
      <c r="A19" s="155" t="s">
        <v>37</v>
      </c>
      <c r="B19" s="60" t="s">
        <v>36</v>
      </c>
      <c r="C19" s="59" t="s">
        <v>35</v>
      </c>
      <c r="D19" s="26"/>
      <c r="E19" s="26"/>
      <c r="F19" s="24"/>
      <c r="G19" s="58"/>
      <c r="H19" s="58"/>
      <c r="I19" s="58"/>
      <c r="J19" s="24"/>
      <c r="K19" s="26">
        <v>210639</v>
      </c>
      <c r="L19" s="26">
        <v>210639</v>
      </c>
      <c r="M19" s="62">
        <v>210642</v>
      </c>
      <c r="N19" s="62"/>
      <c r="O19" s="55"/>
      <c r="P19" s="39">
        <f t="shared" ref="P19:P35" si="1">O19+N19</f>
        <v>0</v>
      </c>
      <c r="Q19" s="37"/>
      <c r="R19" s="2" t="s">
        <v>113</v>
      </c>
    </row>
    <row r="20" spans="1:22" x14ac:dyDescent="0.2">
      <c r="A20" s="155"/>
      <c r="B20" s="60" t="s">
        <v>34</v>
      </c>
      <c r="C20" s="59" t="s">
        <v>33</v>
      </c>
      <c r="D20" s="26"/>
      <c r="E20" s="26"/>
      <c r="F20" s="24"/>
      <c r="G20" s="58"/>
      <c r="H20" s="58"/>
      <c r="I20" s="58"/>
      <c r="J20" s="24"/>
      <c r="K20" s="26">
        <v>278212</v>
      </c>
      <c r="L20" s="26">
        <v>278212</v>
      </c>
      <c r="M20" s="61">
        <v>290203</v>
      </c>
      <c r="N20" s="61"/>
      <c r="O20" s="55"/>
      <c r="P20" s="39">
        <f t="shared" si="1"/>
        <v>0</v>
      </c>
      <c r="Q20" s="37"/>
      <c r="R20" t="s">
        <v>114</v>
      </c>
    </row>
    <row r="21" spans="1:22" x14ac:dyDescent="0.2">
      <c r="A21" s="155"/>
      <c r="B21" s="60" t="s">
        <v>32</v>
      </c>
      <c r="C21" s="59" t="s">
        <v>31</v>
      </c>
      <c r="D21" s="26"/>
      <c r="E21" s="26"/>
      <c r="F21" s="24"/>
      <c r="G21" s="58"/>
      <c r="H21" s="58"/>
      <c r="I21" s="58"/>
      <c r="J21" s="24"/>
      <c r="K21" s="26">
        <v>5000</v>
      </c>
      <c r="L21" s="26">
        <v>5000</v>
      </c>
      <c r="M21" s="61">
        <v>5000</v>
      </c>
      <c r="N21" s="61"/>
      <c r="O21" s="55"/>
      <c r="P21" s="39">
        <f t="shared" si="1"/>
        <v>0</v>
      </c>
      <c r="Q21" s="37"/>
      <c r="R21" s="22"/>
    </row>
    <row r="22" spans="1:22" x14ac:dyDescent="0.2">
      <c r="A22" s="155"/>
      <c r="B22" s="60" t="s">
        <v>30</v>
      </c>
      <c r="C22" s="59" t="s">
        <v>21</v>
      </c>
      <c r="D22" s="26"/>
      <c r="E22" s="26"/>
      <c r="F22" s="24"/>
      <c r="G22" s="58"/>
      <c r="H22" s="58"/>
      <c r="I22" s="58"/>
      <c r="J22" s="24"/>
      <c r="K22" s="26">
        <v>10000</v>
      </c>
      <c r="L22" s="26">
        <v>10000</v>
      </c>
      <c r="M22" s="61">
        <v>10000</v>
      </c>
      <c r="N22" s="61"/>
      <c r="O22" s="55"/>
      <c r="P22" s="39">
        <f t="shared" si="1"/>
        <v>0</v>
      </c>
      <c r="Q22" s="37"/>
      <c r="R22" s="22"/>
    </row>
    <row r="23" spans="1:22" x14ac:dyDescent="0.2">
      <c r="A23" s="155"/>
      <c r="B23" s="60" t="s">
        <v>29</v>
      </c>
      <c r="C23" s="59" t="s">
        <v>28</v>
      </c>
      <c r="D23" s="26"/>
      <c r="E23" s="26"/>
      <c r="F23" s="24"/>
      <c r="G23" s="58"/>
      <c r="H23" s="58"/>
      <c r="I23" s="58"/>
      <c r="J23" s="24"/>
      <c r="K23" s="26">
        <v>5000</v>
      </c>
      <c r="L23" s="26">
        <v>5000</v>
      </c>
      <c r="M23" s="61">
        <v>5000</v>
      </c>
      <c r="N23" s="61"/>
      <c r="O23" s="55"/>
      <c r="P23" s="39">
        <f t="shared" si="1"/>
        <v>0</v>
      </c>
      <c r="Q23" s="37"/>
      <c r="R23" t="s">
        <v>74</v>
      </c>
    </row>
    <row r="24" spans="1:22" x14ac:dyDescent="0.2">
      <c r="A24" s="155"/>
      <c r="B24" s="60" t="s">
        <v>27</v>
      </c>
      <c r="C24" s="59" t="s">
        <v>26</v>
      </c>
      <c r="D24" s="26"/>
      <c r="E24" s="26"/>
      <c r="F24" s="24"/>
      <c r="G24" s="58"/>
      <c r="H24" s="58"/>
      <c r="I24" s="58"/>
      <c r="J24" s="24"/>
      <c r="K24" s="26">
        <v>1000</v>
      </c>
      <c r="L24" s="26">
        <v>1000</v>
      </c>
      <c r="M24" s="61">
        <v>1000</v>
      </c>
      <c r="N24" s="61"/>
      <c r="O24" s="55"/>
      <c r="P24" s="39">
        <f t="shared" si="1"/>
        <v>0</v>
      </c>
      <c r="Q24" s="37"/>
      <c r="R24" s="22"/>
    </row>
    <row r="25" spans="1:22" x14ac:dyDescent="0.2">
      <c r="A25" s="155"/>
      <c r="B25" s="60" t="s">
        <v>25</v>
      </c>
      <c r="C25" s="59" t="s">
        <v>24</v>
      </c>
      <c r="D25" s="26"/>
      <c r="E25" s="26"/>
      <c r="F25" s="24"/>
      <c r="G25" s="58"/>
      <c r="H25" s="58"/>
      <c r="I25" s="58"/>
      <c r="J25" s="24"/>
      <c r="K25" s="26">
        <v>6500</v>
      </c>
      <c r="L25" s="26">
        <v>6500</v>
      </c>
      <c r="M25" s="61">
        <v>6500</v>
      </c>
      <c r="N25" s="61"/>
      <c r="O25" s="55"/>
      <c r="P25" s="39">
        <f t="shared" si="1"/>
        <v>0</v>
      </c>
      <c r="Q25" s="37"/>
      <c r="R25" s="22"/>
    </row>
    <row r="26" spans="1:22" x14ac:dyDescent="0.2">
      <c r="A26" s="155"/>
      <c r="B26" s="60" t="s">
        <v>78</v>
      </c>
      <c r="C26" s="59" t="s">
        <v>77</v>
      </c>
      <c r="D26" s="26"/>
      <c r="E26" s="26"/>
      <c r="F26" s="24"/>
      <c r="G26" s="58"/>
      <c r="H26" s="58"/>
      <c r="I26" s="58"/>
      <c r="J26" s="24"/>
      <c r="K26" s="26"/>
      <c r="L26" s="26">
        <v>5000</v>
      </c>
      <c r="M26" s="61"/>
      <c r="N26" s="61"/>
      <c r="O26" s="55"/>
      <c r="P26" s="39">
        <f t="shared" si="1"/>
        <v>0</v>
      </c>
      <c r="Q26" s="37"/>
      <c r="R26" s="22"/>
    </row>
    <row r="27" spans="1:22" x14ac:dyDescent="0.2">
      <c r="A27" s="155"/>
      <c r="B27" s="60" t="s">
        <v>23</v>
      </c>
      <c r="C27" s="59" t="s">
        <v>21</v>
      </c>
      <c r="D27" s="26"/>
      <c r="E27" s="26"/>
      <c r="F27" s="24"/>
      <c r="G27" s="58"/>
      <c r="H27" s="58"/>
      <c r="I27" s="58"/>
      <c r="J27" s="24"/>
      <c r="K27" s="26">
        <v>14000</v>
      </c>
      <c r="L27" s="26">
        <v>14000</v>
      </c>
      <c r="M27" s="61">
        <v>14000</v>
      </c>
      <c r="N27" s="61"/>
      <c r="O27" s="55"/>
      <c r="P27" s="39">
        <f t="shared" si="1"/>
        <v>0</v>
      </c>
      <c r="Q27" s="37"/>
      <c r="R27" s="22"/>
    </row>
    <row r="28" spans="1:22" x14ac:dyDescent="0.2">
      <c r="A28" s="155"/>
      <c r="B28" s="60" t="s">
        <v>22</v>
      </c>
      <c r="C28" s="59" t="s">
        <v>21</v>
      </c>
      <c r="D28" s="26"/>
      <c r="E28" s="26"/>
      <c r="F28" s="24"/>
      <c r="G28" s="58"/>
      <c r="H28" s="58"/>
      <c r="I28" s="58"/>
      <c r="J28" s="24"/>
      <c r="K28" s="26">
        <v>52000</v>
      </c>
      <c r="L28" s="26">
        <v>52000</v>
      </c>
      <c r="M28" s="61">
        <v>52000</v>
      </c>
      <c r="N28" s="61"/>
      <c r="O28" s="55"/>
      <c r="P28" s="39">
        <f t="shared" si="1"/>
        <v>0</v>
      </c>
      <c r="Q28" s="37"/>
      <c r="R28" s="22"/>
    </row>
    <row r="29" spans="1:22" x14ac:dyDescent="0.2">
      <c r="A29" s="155"/>
      <c r="B29" s="60" t="s">
        <v>73</v>
      </c>
      <c r="C29" s="59" t="s">
        <v>72</v>
      </c>
      <c r="D29" s="26"/>
      <c r="E29" s="26"/>
      <c r="F29" s="24"/>
      <c r="G29" s="58"/>
      <c r="H29" s="58"/>
      <c r="I29" s="58"/>
      <c r="J29" s="24"/>
      <c r="K29" s="26">
        <v>6000</v>
      </c>
      <c r="L29" s="26">
        <v>6000</v>
      </c>
      <c r="M29" s="61">
        <v>6000</v>
      </c>
      <c r="N29" s="61"/>
      <c r="O29" s="55"/>
      <c r="P29" s="39">
        <f t="shared" si="1"/>
        <v>0</v>
      </c>
      <c r="Q29" s="37"/>
      <c r="R29" s="22"/>
    </row>
    <row r="30" spans="1:22" x14ac:dyDescent="0.2">
      <c r="A30" s="155"/>
      <c r="B30" s="60" t="s">
        <v>20</v>
      </c>
      <c r="C30" s="59" t="s">
        <v>19</v>
      </c>
      <c r="D30" s="26"/>
      <c r="E30" s="26"/>
      <c r="F30" s="24"/>
      <c r="G30" s="58"/>
      <c r="H30" s="58"/>
      <c r="I30" s="58"/>
      <c r="J30" s="24"/>
      <c r="K30" s="26">
        <v>30000</v>
      </c>
      <c r="L30" s="26">
        <v>30000</v>
      </c>
      <c r="M30" s="61">
        <v>30000</v>
      </c>
      <c r="N30" s="61"/>
      <c r="O30" s="55"/>
      <c r="P30" s="39">
        <f t="shared" si="1"/>
        <v>0</v>
      </c>
      <c r="Q30" s="37"/>
      <c r="R30" s="22"/>
    </row>
    <row r="31" spans="1:22" x14ac:dyDescent="0.2">
      <c r="A31" s="155"/>
      <c r="B31" s="60" t="s">
        <v>18</v>
      </c>
      <c r="C31" s="59" t="s">
        <v>17</v>
      </c>
      <c r="D31" s="26"/>
      <c r="E31" s="26"/>
      <c r="F31" s="24"/>
      <c r="G31" s="58"/>
      <c r="H31" s="58"/>
      <c r="I31" s="58"/>
      <c r="J31" s="24"/>
      <c r="K31" s="26"/>
      <c r="L31" s="26">
        <v>471000</v>
      </c>
      <c r="M31" s="61"/>
      <c r="N31" s="61"/>
      <c r="O31" s="55"/>
      <c r="P31" s="39">
        <f t="shared" si="1"/>
        <v>0</v>
      </c>
      <c r="Q31" s="37"/>
      <c r="R31" s="22"/>
    </row>
    <row r="32" spans="1:22" x14ac:dyDescent="0.2">
      <c r="A32" s="155"/>
      <c r="B32" s="60" t="s">
        <v>16</v>
      </c>
      <c r="C32" s="59" t="s">
        <v>15</v>
      </c>
      <c r="D32" s="26"/>
      <c r="E32" s="26"/>
      <c r="F32" s="24"/>
      <c r="G32" s="58"/>
      <c r="H32" s="58"/>
      <c r="I32" s="58"/>
      <c r="J32" s="24"/>
      <c r="K32" s="26">
        <v>221000</v>
      </c>
      <c r="L32" s="26">
        <v>221000</v>
      </c>
      <c r="M32" s="61">
        <v>221000</v>
      </c>
      <c r="N32" s="61"/>
      <c r="O32" s="55"/>
      <c r="P32" s="39">
        <f t="shared" si="1"/>
        <v>0</v>
      </c>
      <c r="Q32" s="37"/>
      <c r="R32" t="s">
        <v>64</v>
      </c>
    </row>
    <row r="33" spans="1:22" x14ac:dyDescent="0.2">
      <c r="A33" s="155"/>
      <c r="B33" s="60" t="s">
        <v>14</v>
      </c>
      <c r="C33" s="59" t="s">
        <v>13</v>
      </c>
      <c r="D33" s="26"/>
      <c r="E33" s="26"/>
      <c r="F33" s="24"/>
      <c r="G33" s="58"/>
      <c r="H33" s="58"/>
      <c r="I33" s="58"/>
      <c r="J33" s="24"/>
      <c r="K33" s="26">
        <v>100000</v>
      </c>
      <c r="L33" s="26">
        <v>100000</v>
      </c>
      <c r="M33" s="61">
        <v>100000</v>
      </c>
      <c r="N33" s="61"/>
      <c r="O33" s="55"/>
      <c r="P33" s="39">
        <f t="shared" si="1"/>
        <v>0</v>
      </c>
      <c r="Q33" s="37"/>
      <c r="R33" s="22"/>
    </row>
    <row r="34" spans="1:22" x14ac:dyDescent="0.2">
      <c r="A34" s="155"/>
      <c r="B34" s="60" t="s">
        <v>75</v>
      </c>
      <c r="C34" s="59" t="s">
        <v>76</v>
      </c>
      <c r="D34" s="26"/>
      <c r="E34" s="26"/>
      <c r="F34" s="24"/>
      <c r="G34" s="58"/>
      <c r="H34" s="58"/>
      <c r="I34" s="58"/>
      <c r="J34" s="24"/>
      <c r="K34" s="26"/>
      <c r="L34" s="26">
        <v>143030</v>
      </c>
      <c r="M34" s="61"/>
      <c r="N34" s="61"/>
      <c r="O34" s="55"/>
      <c r="P34" s="39">
        <f t="shared" si="1"/>
        <v>0</v>
      </c>
      <c r="Q34" s="37"/>
      <c r="R34" s="22"/>
    </row>
    <row r="35" spans="1:22" x14ac:dyDescent="0.2">
      <c r="A35" s="155"/>
      <c r="B35" s="60" t="s">
        <v>12</v>
      </c>
      <c r="C35" s="59" t="s">
        <v>11</v>
      </c>
      <c r="D35" s="26"/>
      <c r="E35" s="26"/>
      <c r="F35" s="24"/>
      <c r="G35" s="58"/>
      <c r="H35" s="58"/>
      <c r="I35" s="58"/>
      <c r="J35" s="24"/>
      <c r="K35" s="57">
        <v>94</v>
      </c>
      <c r="L35" s="57">
        <v>94</v>
      </c>
      <c r="M35" s="56">
        <v>94</v>
      </c>
      <c r="N35" s="56"/>
      <c r="O35" s="55"/>
      <c r="P35" s="39">
        <f t="shared" si="1"/>
        <v>0</v>
      </c>
      <c r="Q35" s="37"/>
      <c r="R35" s="22"/>
    </row>
    <row r="36" spans="1:22" x14ac:dyDescent="0.2">
      <c r="A36" s="21"/>
      <c r="B36" s="28"/>
      <c r="C36" s="5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5"/>
      <c r="O36" s="30"/>
      <c r="P36" s="38"/>
      <c r="Q36" s="37"/>
      <c r="R36" s="22"/>
    </row>
    <row r="37" spans="1:22" ht="14.25" customHeight="1" x14ac:dyDescent="0.2">
      <c r="A37" s="156"/>
      <c r="B37" s="137" t="s">
        <v>10</v>
      </c>
      <c r="C37" s="52" t="s">
        <v>9</v>
      </c>
      <c r="D37" s="26"/>
      <c r="E37" s="26"/>
      <c r="F37" s="24"/>
      <c r="G37" s="50"/>
      <c r="H37" s="50"/>
      <c r="I37" s="50"/>
      <c r="J37" s="24"/>
      <c r="K37" s="26">
        <v>100000</v>
      </c>
      <c r="L37" s="26">
        <v>137000</v>
      </c>
      <c r="M37" s="51">
        <v>28000000</v>
      </c>
      <c r="N37" s="49"/>
      <c r="O37" s="48"/>
      <c r="P37" s="39">
        <f>O37+N37</f>
        <v>0</v>
      </c>
      <c r="Q37" s="37"/>
      <c r="R37" s="14"/>
    </row>
    <row r="38" spans="1:22" ht="15.75" customHeight="1" x14ac:dyDescent="0.2">
      <c r="A38" s="156"/>
      <c r="B38" s="137" t="s">
        <v>67</v>
      </c>
      <c r="C38" s="52" t="s">
        <v>68</v>
      </c>
      <c r="D38" s="26"/>
      <c r="E38" s="26"/>
      <c r="F38" s="24"/>
      <c r="G38" s="50"/>
      <c r="H38" s="50"/>
      <c r="I38" s="50"/>
      <c r="J38" s="24"/>
      <c r="K38" s="26">
        <v>800000</v>
      </c>
      <c r="L38" s="26">
        <v>900000</v>
      </c>
      <c r="M38" s="49">
        <v>732200</v>
      </c>
      <c r="N38" s="49"/>
      <c r="O38" s="48"/>
      <c r="P38" s="39">
        <f>O38+N38</f>
        <v>0</v>
      </c>
      <c r="Q38" s="37"/>
      <c r="R38" s="14"/>
    </row>
    <row r="39" spans="1:22" ht="17.45" customHeight="1" x14ac:dyDescent="0.2">
      <c r="A39" s="156"/>
      <c r="B39" s="137" t="s">
        <v>116</v>
      </c>
      <c r="C39" s="52" t="s">
        <v>117</v>
      </c>
      <c r="D39" s="26"/>
      <c r="E39" s="26"/>
      <c r="F39" s="24"/>
      <c r="G39" s="50"/>
      <c r="H39" s="50"/>
      <c r="I39" s="50"/>
      <c r="J39" s="24"/>
      <c r="K39" s="26"/>
      <c r="L39" s="26"/>
      <c r="M39" s="49">
        <v>157300</v>
      </c>
      <c r="N39" s="49"/>
      <c r="O39" s="48"/>
      <c r="P39" s="39">
        <f>O39+N39</f>
        <v>0</v>
      </c>
      <c r="Q39" s="37"/>
      <c r="R39" s="14"/>
    </row>
    <row r="40" spans="1:22" x14ac:dyDescent="0.2">
      <c r="A40" s="21"/>
      <c r="B40" s="47"/>
      <c r="C40" s="31"/>
      <c r="D40" s="26"/>
      <c r="E40" s="26"/>
      <c r="F40" s="24"/>
      <c r="G40" s="24"/>
      <c r="H40" s="24"/>
      <c r="I40" s="24"/>
      <c r="J40" s="24"/>
      <c r="K40" s="26"/>
      <c r="L40" s="26"/>
      <c r="M40" s="25"/>
      <c r="N40" s="25"/>
      <c r="O40" s="30"/>
      <c r="P40" s="38"/>
      <c r="Q40" s="37"/>
      <c r="R40" s="14"/>
    </row>
    <row r="41" spans="1:22" x14ac:dyDescent="0.2">
      <c r="A41" s="21"/>
      <c r="B41" s="46" t="s">
        <v>8</v>
      </c>
      <c r="C41" s="45"/>
      <c r="D41" s="42">
        <v>1000000</v>
      </c>
      <c r="E41" s="42">
        <v>5000000</v>
      </c>
      <c r="F41" s="42">
        <v>1000000</v>
      </c>
      <c r="G41" s="42"/>
      <c r="H41" s="44"/>
      <c r="I41" s="43">
        <f>H41+G41</f>
        <v>0</v>
      </c>
      <c r="J41" s="42"/>
      <c r="K41" s="42">
        <v>1000000</v>
      </c>
      <c r="L41" s="42">
        <v>5000000</v>
      </c>
      <c r="M41" s="41">
        <v>1000000</v>
      </c>
      <c r="N41" s="41"/>
      <c r="O41" s="40"/>
      <c r="P41" s="39">
        <f>O41+N41</f>
        <v>0</v>
      </c>
      <c r="Q41" s="37"/>
      <c r="R41" s="14"/>
      <c r="V41" s="2">
        <f>Q41</f>
        <v>0</v>
      </c>
    </row>
    <row r="42" spans="1:22" x14ac:dyDescent="0.2">
      <c r="A42" s="21"/>
      <c r="B42" s="28"/>
      <c r="C42" s="31"/>
      <c r="D42" s="26"/>
      <c r="E42" s="26"/>
      <c r="F42" s="24"/>
      <c r="G42" s="24"/>
      <c r="H42" s="24"/>
      <c r="I42" s="24"/>
      <c r="J42" s="24"/>
      <c r="K42" s="26"/>
      <c r="L42" s="26"/>
      <c r="M42" s="25"/>
      <c r="N42" s="25"/>
      <c r="O42" s="30"/>
      <c r="P42" s="38"/>
      <c r="Q42" s="37"/>
      <c r="R42" s="14"/>
    </row>
    <row r="43" spans="1:22" x14ac:dyDescent="0.2">
      <c r="A43" s="36" t="s">
        <v>7</v>
      </c>
      <c r="B43" s="35"/>
      <c r="C43" s="34"/>
      <c r="D43" s="33">
        <f>SUM(D6:D42)</f>
        <v>2061500</v>
      </c>
      <c r="E43" s="33">
        <f>SUM(E6:E42)</f>
        <v>6921948</v>
      </c>
      <c r="F43" s="33">
        <f>SUM(F6:F42)</f>
        <v>29373780</v>
      </c>
      <c r="G43" s="33">
        <f>SUM(G6:G42)</f>
        <v>0</v>
      </c>
      <c r="H43" s="33">
        <f>SUM(H6:H17)</f>
        <v>0</v>
      </c>
      <c r="I43" s="33">
        <f>SUM(I6:I42)</f>
        <v>0</v>
      </c>
      <c r="J43" s="33"/>
      <c r="K43" s="33">
        <f>SUM(K6:K42)</f>
        <v>2839445</v>
      </c>
      <c r="L43" s="33">
        <f>SUM(L6:L42)</f>
        <v>7595475</v>
      </c>
      <c r="M43" s="32">
        <f>SUM(M14:M42)</f>
        <v>30840939</v>
      </c>
      <c r="N43" s="32">
        <f>SUM(N14:N42)</f>
        <v>0</v>
      </c>
      <c r="O43" s="32">
        <f>SUM(O14:O42)</f>
        <v>0</v>
      </c>
      <c r="P43" s="32">
        <f>SUM(P14:P42)</f>
        <v>0</v>
      </c>
      <c r="Q43" s="29"/>
      <c r="R43" s="14"/>
    </row>
    <row r="44" spans="1:22" ht="13.7" customHeight="1" x14ac:dyDescent="0.2">
      <c r="A44" s="21"/>
      <c r="B44" s="28" t="s">
        <v>6</v>
      </c>
      <c r="C44" s="31" t="s">
        <v>5</v>
      </c>
      <c r="D44" s="26">
        <v>777945</v>
      </c>
      <c r="E44" s="26">
        <v>673527</v>
      </c>
      <c r="F44" s="24">
        <v>1467159</v>
      </c>
      <c r="G44" s="24"/>
      <c r="H44" s="24"/>
      <c r="I44" s="24">
        <f>H44+G44</f>
        <v>0</v>
      </c>
      <c r="J44" s="24"/>
      <c r="K44" s="26"/>
      <c r="L44" s="26"/>
      <c r="M44" s="25"/>
      <c r="N44" s="25"/>
      <c r="O44" s="30"/>
      <c r="P44" s="23">
        <f>O44+M44</f>
        <v>0</v>
      </c>
      <c r="Q44" s="29"/>
      <c r="R44" s="22"/>
    </row>
    <row r="45" spans="1:22" ht="13.7" customHeight="1" x14ac:dyDescent="0.2">
      <c r="A45" s="21"/>
      <c r="B45" s="28" t="s">
        <v>4</v>
      </c>
      <c r="C45" s="31"/>
      <c r="D45" s="26"/>
      <c r="E45" s="26"/>
      <c r="F45" s="24"/>
      <c r="G45" s="24"/>
      <c r="H45" s="30"/>
      <c r="I45" s="24"/>
      <c r="J45" s="24"/>
      <c r="K45" s="26"/>
      <c r="L45" s="26"/>
      <c r="M45" s="25"/>
      <c r="N45" s="25"/>
      <c r="O45" s="24"/>
      <c r="P45" s="23"/>
      <c r="Q45" s="29"/>
      <c r="R45" s="22"/>
    </row>
    <row r="46" spans="1:22" ht="13.7" customHeight="1" x14ac:dyDescent="0.2">
      <c r="A46" s="21"/>
      <c r="B46" s="28" t="s">
        <v>3</v>
      </c>
      <c r="C46" s="27" t="s">
        <v>2</v>
      </c>
      <c r="D46" s="26"/>
      <c r="E46" s="26"/>
      <c r="F46" s="24"/>
      <c r="G46" s="24"/>
      <c r="H46" s="24"/>
      <c r="I46" s="24"/>
      <c r="J46" s="24"/>
      <c r="K46" s="26"/>
      <c r="L46" s="26"/>
      <c r="M46" s="25"/>
      <c r="N46" s="25"/>
      <c r="O46" s="24"/>
      <c r="P46" s="23">
        <f>O46+M46</f>
        <v>0</v>
      </c>
      <c r="Q46" s="15"/>
      <c r="R46" s="22"/>
    </row>
    <row r="47" spans="1:22" ht="13.5" thickBot="1" x14ac:dyDescent="0.25">
      <c r="A47" s="21"/>
      <c r="B47" s="20"/>
      <c r="C47" s="19"/>
      <c r="D47" s="18"/>
      <c r="E47" s="18"/>
      <c r="F47" s="16"/>
      <c r="G47" s="16"/>
      <c r="H47" s="16"/>
      <c r="I47" s="16"/>
      <c r="J47" s="16"/>
      <c r="K47" s="18"/>
      <c r="L47" s="18"/>
      <c r="M47" s="17"/>
      <c r="N47" s="17"/>
      <c r="O47" s="16"/>
      <c r="P47" s="2"/>
      <c r="Q47" s="15"/>
      <c r="R47" s="14"/>
    </row>
    <row r="48" spans="1:22" ht="13.5" thickBot="1" x14ac:dyDescent="0.25">
      <c r="B48" s="13" t="s">
        <v>1</v>
      </c>
      <c r="C48" s="12"/>
      <c r="D48" s="11">
        <f t="shared" ref="D48:I48" si="2">SUM(D43:D47)</f>
        <v>2839445</v>
      </c>
      <c r="E48" s="11">
        <f t="shared" si="2"/>
        <v>7595475</v>
      </c>
      <c r="F48" s="11">
        <f t="shared" si="2"/>
        <v>30840939</v>
      </c>
      <c r="G48" s="11">
        <f t="shared" si="2"/>
        <v>0</v>
      </c>
      <c r="H48" s="11">
        <f t="shared" si="2"/>
        <v>0</v>
      </c>
      <c r="I48" s="11">
        <f t="shared" si="2"/>
        <v>0</v>
      </c>
      <c r="J48" s="11"/>
      <c r="K48" s="11">
        <f t="shared" ref="K48:P48" si="3">SUM(K43:K47)</f>
        <v>2839445</v>
      </c>
      <c r="L48" s="11">
        <f t="shared" si="3"/>
        <v>7595475</v>
      </c>
      <c r="M48" s="11">
        <f t="shared" si="3"/>
        <v>30840939</v>
      </c>
      <c r="N48" s="11">
        <f t="shared" si="3"/>
        <v>0</v>
      </c>
      <c r="O48" s="11">
        <f t="shared" si="3"/>
        <v>0</v>
      </c>
      <c r="P48" s="10">
        <f t="shared" si="3"/>
        <v>0</v>
      </c>
      <c r="Q48" s="9"/>
      <c r="V48">
        <f>SUM(V5:V46)</f>
        <v>0</v>
      </c>
    </row>
    <row r="49" spans="2:18" ht="16.5" customHeight="1" x14ac:dyDescent="0.2">
      <c r="B49" s="8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8" x14ac:dyDescent="0.2">
      <c r="B50" s="8" t="s">
        <v>118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R50" s="2"/>
    </row>
    <row r="51" spans="2:18" ht="3.4" customHeight="1" x14ac:dyDescent="0.2">
      <c r="B51" s="8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8" ht="15.2" customHeight="1" x14ac:dyDescent="0.2">
      <c r="B52" t="s">
        <v>69</v>
      </c>
      <c r="D52" t="s">
        <v>0</v>
      </c>
      <c r="E52" s="5"/>
    </row>
    <row r="53" spans="2:18" ht="6.95" customHeight="1" x14ac:dyDescent="0.2"/>
    <row r="54" spans="2:18" x14ac:dyDescent="0.2">
      <c r="B54" s="4" t="s">
        <v>119</v>
      </c>
      <c r="D54" s="2"/>
    </row>
    <row r="55" spans="2:18" ht="6.95" customHeight="1" x14ac:dyDescent="0.2">
      <c r="D55" s="2"/>
      <c r="K55" s="2"/>
    </row>
    <row r="56" spans="2:18" x14ac:dyDescent="0.2">
      <c r="B56" s="3"/>
    </row>
    <row r="57" spans="2:18" x14ac:dyDescent="0.2">
      <c r="K57" s="2"/>
    </row>
  </sheetData>
  <mergeCells count="18">
    <mergeCell ref="A19:A35"/>
    <mergeCell ref="A37:A39"/>
    <mergeCell ref="L3:L4"/>
    <mergeCell ref="M3:M4"/>
    <mergeCell ref="N3:N4"/>
    <mergeCell ref="O3:O4"/>
    <mergeCell ref="P3:P4"/>
    <mergeCell ref="Q3:Q4"/>
    <mergeCell ref="B2:C4"/>
    <mergeCell ref="D2:F2"/>
    <mergeCell ref="K2:O2"/>
    <mergeCell ref="D3:D4"/>
    <mergeCell ref="E3:E4"/>
    <mergeCell ref="F3:F4"/>
    <mergeCell ref="G3:G4"/>
    <mergeCell ref="H3:H4"/>
    <mergeCell ref="I3:I4"/>
    <mergeCell ref="K3:K4"/>
  </mergeCells>
  <pageMargins left="0.55118110236220474" right="0.15748031496062992" top="0.19685039370078741" bottom="0.19685039370078741" header="0.51181102362204722" footer="0.51181102362204722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28"/>
  <sheetViews>
    <sheetView view="pageBreakPreview" topLeftCell="A13" zoomScale="95" zoomScaleNormal="100" zoomScaleSheetLayoutView="95" workbookViewId="0">
      <selection activeCell="B19" sqref="B19"/>
    </sheetView>
  </sheetViews>
  <sheetFormatPr defaultRowHeight="12.75" x14ac:dyDescent="0.2"/>
  <cols>
    <col min="3" max="3" width="19.42578125" customWidth="1"/>
    <col min="4" max="4" width="7.42578125" customWidth="1"/>
    <col min="5" max="5" width="14.42578125" customWidth="1"/>
    <col min="6" max="6" width="15.42578125" customWidth="1"/>
    <col min="7" max="7" width="14.5703125" customWidth="1"/>
    <col min="8" max="8" width="14.42578125" customWidth="1"/>
  </cols>
  <sheetData>
    <row r="2" spans="1:8" ht="24" thickBot="1" x14ac:dyDescent="0.25">
      <c r="A2" s="157" t="s">
        <v>79</v>
      </c>
      <c r="B2" s="157"/>
      <c r="C2" s="157"/>
      <c r="D2" s="157"/>
      <c r="E2" s="157"/>
      <c r="F2" s="157"/>
      <c r="G2" s="157"/>
      <c r="H2" s="157"/>
    </row>
    <row r="3" spans="1:8" x14ac:dyDescent="0.2">
      <c r="A3" s="158" t="s">
        <v>80</v>
      </c>
      <c r="B3" s="160" t="s">
        <v>81</v>
      </c>
      <c r="C3" s="160" t="s">
        <v>82</v>
      </c>
      <c r="D3" s="160" t="s">
        <v>83</v>
      </c>
      <c r="E3" s="162" t="s">
        <v>84</v>
      </c>
      <c r="F3" s="162"/>
      <c r="G3" s="162" t="s">
        <v>85</v>
      </c>
      <c r="H3" s="163"/>
    </row>
    <row r="4" spans="1:8" x14ac:dyDescent="0.2">
      <c r="A4" s="159"/>
      <c r="B4" s="161"/>
      <c r="C4" s="161"/>
      <c r="D4" s="161"/>
      <c r="E4" s="97" t="s">
        <v>86</v>
      </c>
      <c r="F4" s="97" t="s">
        <v>87</v>
      </c>
      <c r="G4" s="97" t="s">
        <v>86</v>
      </c>
      <c r="H4" s="98" t="s">
        <v>87</v>
      </c>
    </row>
    <row r="5" spans="1:8" x14ac:dyDescent="0.2">
      <c r="A5" s="99"/>
      <c r="B5" s="100">
        <v>4122</v>
      </c>
      <c r="C5" s="101"/>
      <c r="D5" s="101">
        <v>600</v>
      </c>
      <c r="E5" s="102">
        <v>240000</v>
      </c>
      <c r="F5" s="102"/>
      <c r="G5" s="102"/>
      <c r="H5" s="103"/>
    </row>
    <row r="6" spans="1:8" x14ac:dyDescent="0.2">
      <c r="A6" s="101"/>
      <c r="B6" s="100">
        <v>4121</v>
      </c>
      <c r="C6" s="101"/>
      <c r="D6" s="101">
        <v>600</v>
      </c>
      <c r="E6" s="102">
        <v>231000</v>
      </c>
      <c r="F6" s="102"/>
      <c r="G6" s="102"/>
      <c r="H6" s="102"/>
    </row>
    <row r="7" spans="1:8" x14ac:dyDescent="0.2">
      <c r="A7" s="101">
        <v>3639</v>
      </c>
      <c r="B7" s="100">
        <v>5171</v>
      </c>
      <c r="C7" s="101"/>
      <c r="D7" s="101">
        <v>600</v>
      </c>
      <c r="E7" s="102"/>
      <c r="F7" s="102"/>
      <c r="G7" s="102">
        <v>471000</v>
      </c>
      <c r="H7" s="102"/>
    </row>
    <row r="8" spans="1:8" x14ac:dyDescent="0.2">
      <c r="A8" s="104" t="s">
        <v>99</v>
      </c>
      <c r="B8" s="105"/>
      <c r="C8" s="105"/>
      <c r="D8" s="105"/>
      <c r="E8" s="106"/>
      <c r="F8" s="106"/>
      <c r="G8" s="106"/>
      <c r="H8" s="107"/>
    </row>
    <row r="9" spans="1:8" x14ac:dyDescent="0.2">
      <c r="A9" s="108"/>
      <c r="B9" s="109"/>
      <c r="C9" s="109"/>
      <c r="D9" s="109"/>
      <c r="E9" s="110"/>
      <c r="F9" s="110"/>
      <c r="G9" s="110"/>
      <c r="H9" s="111"/>
    </row>
    <row r="10" spans="1:8" x14ac:dyDescent="0.2">
      <c r="A10" s="99">
        <v>3639</v>
      </c>
      <c r="B10" s="100">
        <v>5139</v>
      </c>
      <c r="C10" s="101"/>
      <c r="D10" s="101">
        <v>777</v>
      </c>
      <c r="F10" s="102"/>
      <c r="G10" s="102">
        <v>5000</v>
      </c>
      <c r="H10" s="103"/>
    </row>
    <row r="11" spans="1:8" x14ac:dyDescent="0.2">
      <c r="A11" s="104" t="s">
        <v>105</v>
      </c>
      <c r="B11" s="105"/>
      <c r="C11" s="105"/>
      <c r="D11" s="105"/>
      <c r="E11" s="106"/>
      <c r="F11" s="106"/>
      <c r="G11" s="106"/>
      <c r="H11" s="107"/>
    </row>
    <row r="12" spans="1:8" x14ac:dyDescent="0.2">
      <c r="A12" s="108"/>
      <c r="B12" s="109"/>
      <c r="C12" s="109"/>
      <c r="D12" s="109"/>
      <c r="E12" s="110"/>
      <c r="F12" s="110"/>
      <c r="G12" s="110"/>
      <c r="H12" s="111"/>
    </row>
    <row r="13" spans="1:8" x14ac:dyDescent="0.2">
      <c r="A13" s="112">
        <v>6402</v>
      </c>
      <c r="B13" s="113">
        <v>5367</v>
      </c>
      <c r="C13" s="114"/>
      <c r="D13" s="114">
        <v>470</v>
      </c>
      <c r="E13" s="2"/>
      <c r="F13" s="115"/>
      <c r="G13" s="115">
        <v>143030</v>
      </c>
      <c r="H13" s="116"/>
    </row>
    <row r="14" spans="1:8" x14ac:dyDescent="0.2">
      <c r="A14" s="104" t="s">
        <v>100</v>
      </c>
      <c r="B14" s="105"/>
      <c r="C14" s="105"/>
      <c r="D14" s="105"/>
      <c r="E14" s="106"/>
      <c r="F14" s="106"/>
      <c r="G14" s="106"/>
      <c r="H14" s="107"/>
    </row>
    <row r="15" spans="1:8" x14ac:dyDescent="0.2">
      <c r="A15" s="108"/>
      <c r="B15" s="109"/>
      <c r="C15" s="109"/>
      <c r="D15" s="109"/>
      <c r="E15" s="110"/>
      <c r="F15" s="110"/>
      <c r="G15" s="110"/>
      <c r="H15" s="111"/>
    </row>
    <row r="16" spans="1:8" x14ac:dyDescent="0.2">
      <c r="A16" s="99">
        <v>3639</v>
      </c>
      <c r="B16" s="100">
        <v>6121</v>
      </c>
      <c r="C16" s="101"/>
      <c r="D16" s="101">
        <v>470</v>
      </c>
      <c r="E16" s="102"/>
      <c r="F16" s="102"/>
      <c r="G16" s="102">
        <v>37000</v>
      </c>
      <c r="H16" s="103"/>
    </row>
    <row r="17" spans="1:8" x14ac:dyDescent="0.2">
      <c r="A17" s="101">
        <v>3639</v>
      </c>
      <c r="B17" s="100">
        <v>6121</v>
      </c>
      <c r="C17" s="101"/>
      <c r="D17" s="101">
        <v>480</v>
      </c>
      <c r="E17" s="102"/>
      <c r="F17" s="102"/>
      <c r="G17" s="102">
        <v>100000</v>
      </c>
      <c r="H17" s="102"/>
    </row>
    <row r="18" spans="1:8" x14ac:dyDescent="0.2">
      <c r="A18" s="101"/>
      <c r="B18" s="100">
        <v>4222</v>
      </c>
      <c r="C18" s="101"/>
      <c r="D18" s="101">
        <v>480</v>
      </c>
      <c r="E18" s="102">
        <v>389448</v>
      </c>
      <c r="F18" s="102"/>
      <c r="G18" s="102"/>
      <c r="H18" s="102"/>
    </row>
    <row r="19" spans="1:8" x14ac:dyDescent="0.2">
      <c r="A19" s="104" t="s">
        <v>101</v>
      </c>
      <c r="B19" s="105"/>
      <c r="C19" s="105"/>
      <c r="D19" s="105"/>
      <c r="E19" s="106"/>
      <c r="F19" s="106"/>
      <c r="G19" s="106"/>
      <c r="H19" s="107"/>
    </row>
    <row r="20" spans="1:8" x14ac:dyDescent="0.2">
      <c r="A20" s="108"/>
      <c r="B20" s="109"/>
      <c r="C20" s="109"/>
      <c r="D20" s="109"/>
      <c r="E20" s="110"/>
      <c r="F20" s="110"/>
      <c r="G20" s="110"/>
      <c r="H20" s="111"/>
    </row>
    <row r="21" spans="1:8" x14ac:dyDescent="0.2">
      <c r="A21" s="101">
        <v>3639</v>
      </c>
      <c r="B21" s="100">
        <v>5168</v>
      </c>
      <c r="C21" s="101"/>
      <c r="D21" s="101"/>
      <c r="E21" s="102"/>
      <c r="F21" s="102"/>
      <c r="G21" s="102">
        <v>5000</v>
      </c>
      <c r="H21" s="102"/>
    </row>
    <row r="22" spans="1:8" x14ac:dyDescent="0.2">
      <c r="A22" s="101">
        <v>3639</v>
      </c>
      <c r="B22" s="100">
        <v>5169</v>
      </c>
      <c r="C22" s="101"/>
      <c r="D22" s="101"/>
      <c r="E22" s="102"/>
      <c r="F22" s="102"/>
      <c r="G22" s="102"/>
      <c r="H22" s="102">
        <v>5000</v>
      </c>
    </row>
    <row r="23" spans="1:8" x14ac:dyDescent="0.2">
      <c r="A23" s="104" t="s">
        <v>106</v>
      </c>
      <c r="B23" s="105"/>
      <c r="C23" s="105"/>
      <c r="D23" s="105"/>
      <c r="E23" s="106"/>
      <c r="F23" s="106"/>
      <c r="G23" s="106"/>
      <c r="H23" s="107"/>
    </row>
    <row r="24" spans="1:8" x14ac:dyDescent="0.2">
      <c r="A24" s="108"/>
      <c r="B24" s="109"/>
      <c r="C24" s="109"/>
      <c r="D24" s="109"/>
      <c r="E24" s="110"/>
      <c r="F24" s="110"/>
      <c r="G24" s="110"/>
      <c r="H24" s="111"/>
    </row>
    <row r="25" spans="1:8" x14ac:dyDescent="0.2">
      <c r="A25" s="101">
        <v>6330</v>
      </c>
      <c r="B25" s="100">
        <v>4134</v>
      </c>
      <c r="C25" s="101"/>
      <c r="D25" s="101"/>
      <c r="E25" s="102">
        <v>4000000</v>
      </c>
      <c r="F25" s="102"/>
      <c r="G25" s="102"/>
      <c r="H25" s="102"/>
    </row>
    <row r="26" spans="1:8" x14ac:dyDescent="0.2">
      <c r="A26" s="101">
        <v>6330</v>
      </c>
      <c r="B26" s="100">
        <v>5345</v>
      </c>
      <c r="C26" s="101"/>
      <c r="D26" s="101"/>
      <c r="E26" s="102"/>
      <c r="F26" s="102"/>
      <c r="G26" s="102">
        <v>4000000</v>
      </c>
      <c r="H26" s="102"/>
    </row>
    <row r="27" spans="1:8" x14ac:dyDescent="0.2">
      <c r="A27" s="104" t="s">
        <v>107</v>
      </c>
      <c r="B27" s="105"/>
      <c r="C27" s="105"/>
      <c r="D27" s="105"/>
      <c r="E27" s="106"/>
      <c r="F27" s="106"/>
      <c r="G27" s="106"/>
      <c r="H27" s="107"/>
    </row>
    <row r="28" spans="1:8" x14ac:dyDescent="0.2">
      <c r="A28" s="108"/>
      <c r="B28" s="109"/>
      <c r="C28" s="109"/>
      <c r="D28" s="109"/>
      <c r="E28" s="110"/>
      <c r="F28" s="110"/>
      <c r="G28" s="110"/>
      <c r="H28" s="111"/>
    </row>
    <row r="29" spans="1:8" x14ac:dyDescent="0.2">
      <c r="A29" s="117"/>
      <c r="B29" s="100">
        <v>8115</v>
      </c>
      <c r="C29" s="118"/>
      <c r="D29" s="118"/>
      <c r="E29" s="119"/>
      <c r="F29" s="119">
        <v>104418</v>
      </c>
      <c r="G29" s="120"/>
      <c r="H29" s="121"/>
    </row>
    <row r="30" spans="1:8" x14ac:dyDescent="0.2">
      <c r="A30" s="122" t="s">
        <v>88</v>
      </c>
      <c r="B30" s="123"/>
      <c r="C30" s="123"/>
      <c r="D30" s="123"/>
      <c r="E30" s="123"/>
      <c r="F30" s="123"/>
      <c r="G30" s="123"/>
      <c r="H30" s="124"/>
    </row>
    <row r="31" spans="1:8" x14ac:dyDescent="0.2">
      <c r="A31" s="125"/>
      <c r="B31" s="126"/>
      <c r="C31" s="127"/>
      <c r="D31" s="128"/>
      <c r="E31" s="129"/>
      <c r="F31" s="129"/>
      <c r="G31" s="129"/>
      <c r="H31" s="130"/>
    </row>
    <row r="32" spans="1:8" ht="13.5" thickBot="1" x14ac:dyDescent="0.25">
      <c r="A32" s="131" t="s">
        <v>89</v>
      </c>
      <c r="B32" s="132"/>
      <c r="C32" s="132"/>
      <c r="D32" s="132"/>
      <c r="E32" s="133">
        <f>SUM(E5:E30)</f>
        <v>4860448</v>
      </c>
      <c r="F32" s="133">
        <f>SUM(F5:F30)</f>
        <v>104418</v>
      </c>
      <c r="G32" s="133">
        <f>SUM(G5:G30)</f>
        <v>4761030</v>
      </c>
      <c r="H32" s="133">
        <f>SUM(H5:H30)</f>
        <v>5000</v>
      </c>
    </row>
    <row r="33" spans="1:8" x14ac:dyDescent="0.2">
      <c r="E33" s="134"/>
    </row>
    <row r="34" spans="1:8" x14ac:dyDescent="0.2">
      <c r="A34" t="s">
        <v>90</v>
      </c>
      <c r="C34" s="135">
        <f>E32+H32-F32-G32</f>
        <v>0</v>
      </c>
    </row>
    <row r="37" spans="1:8" x14ac:dyDescent="0.2">
      <c r="A37" s="167" t="s">
        <v>102</v>
      </c>
      <c r="B37" s="167"/>
      <c r="C37" s="167"/>
      <c r="D37" s="167"/>
      <c r="E37" s="167"/>
      <c r="F37" s="167"/>
      <c r="G37" s="167"/>
      <c r="H37" s="167"/>
    </row>
    <row r="39" spans="1:8" ht="24" thickBot="1" x14ac:dyDescent="0.25">
      <c r="A39" s="157" t="s">
        <v>91</v>
      </c>
      <c r="B39" s="157"/>
      <c r="C39" s="157"/>
      <c r="D39" s="157"/>
      <c r="E39" s="157"/>
      <c r="F39" s="157"/>
      <c r="G39" s="157"/>
      <c r="H39" s="157"/>
    </row>
    <row r="40" spans="1:8" x14ac:dyDescent="0.2">
      <c r="A40" s="158" t="s">
        <v>80</v>
      </c>
      <c r="B40" s="160" t="s">
        <v>81</v>
      </c>
      <c r="C40" s="160" t="s">
        <v>82</v>
      </c>
      <c r="D40" s="160" t="s">
        <v>83</v>
      </c>
      <c r="E40" s="162" t="s">
        <v>84</v>
      </c>
      <c r="F40" s="162"/>
      <c r="G40" s="162" t="s">
        <v>85</v>
      </c>
      <c r="H40" s="163"/>
    </row>
    <row r="41" spans="1:8" x14ac:dyDescent="0.2">
      <c r="A41" s="159"/>
      <c r="B41" s="161"/>
      <c r="C41" s="161"/>
      <c r="D41" s="161"/>
      <c r="E41" s="97" t="s">
        <v>86</v>
      </c>
      <c r="F41" s="97" t="s">
        <v>87</v>
      </c>
      <c r="G41" s="97" t="s">
        <v>86</v>
      </c>
      <c r="H41" s="98" t="s">
        <v>87</v>
      </c>
    </row>
    <row r="42" spans="1:8" x14ac:dyDescent="0.2">
      <c r="A42" s="99"/>
      <c r="B42" s="100">
        <v>4121</v>
      </c>
      <c r="C42" s="101"/>
      <c r="D42" s="101">
        <v>200</v>
      </c>
      <c r="E42" s="102"/>
      <c r="F42" s="102">
        <v>19010</v>
      </c>
      <c r="G42" s="102"/>
      <c r="H42" s="103"/>
    </row>
    <row r="43" spans="1:8" x14ac:dyDescent="0.2">
      <c r="A43" s="104" t="s">
        <v>92</v>
      </c>
      <c r="B43" s="105"/>
      <c r="C43" s="105"/>
      <c r="D43" s="105"/>
      <c r="E43" s="106"/>
      <c r="F43" s="106"/>
      <c r="G43" s="106"/>
      <c r="H43" s="107"/>
    </row>
    <row r="44" spans="1:8" x14ac:dyDescent="0.2">
      <c r="A44" s="108"/>
      <c r="B44" s="109"/>
      <c r="C44" s="109"/>
      <c r="D44" s="109"/>
      <c r="E44" s="110"/>
      <c r="F44" s="110"/>
      <c r="G44" s="110"/>
      <c r="H44" s="111"/>
    </row>
    <row r="45" spans="1:8" x14ac:dyDescent="0.2">
      <c r="A45" s="99"/>
      <c r="B45" s="100">
        <v>4216</v>
      </c>
      <c r="C45" s="101"/>
      <c r="D45" s="101">
        <v>450</v>
      </c>
      <c r="F45" s="102">
        <v>2389464.17</v>
      </c>
      <c r="G45" s="102"/>
      <c r="H45" s="103"/>
    </row>
    <row r="46" spans="1:8" x14ac:dyDescent="0.2">
      <c r="A46" s="104" t="s">
        <v>93</v>
      </c>
      <c r="B46" s="105"/>
      <c r="C46" s="105"/>
      <c r="D46" s="105"/>
      <c r="E46" s="106"/>
      <c r="F46" s="106"/>
      <c r="G46" s="106"/>
      <c r="H46" s="107"/>
    </row>
    <row r="47" spans="1:8" x14ac:dyDescent="0.2">
      <c r="A47" s="108"/>
      <c r="B47" s="109"/>
      <c r="C47" s="109"/>
      <c r="D47" s="109"/>
      <c r="E47" s="110"/>
      <c r="F47" s="110"/>
      <c r="G47" s="110"/>
      <c r="H47" s="111"/>
    </row>
    <row r="48" spans="1:8" x14ac:dyDescent="0.2">
      <c r="A48" s="112">
        <v>6402</v>
      </c>
      <c r="B48" s="113">
        <v>2226</v>
      </c>
      <c r="C48" s="114"/>
      <c r="D48" s="114">
        <v>450</v>
      </c>
      <c r="E48" s="2">
        <v>38092.68</v>
      </c>
      <c r="F48" s="115"/>
      <c r="G48" s="115"/>
      <c r="H48" s="116"/>
    </row>
    <row r="49" spans="1:8" x14ac:dyDescent="0.2">
      <c r="A49" s="99">
        <v>6402</v>
      </c>
      <c r="B49" s="100">
        <v>5367</v>
      </c>
      <c r="C49" s="101"/>
      <c r="D49" s="101">
        <v>450</v>
      </c>
      <c r="E49" s="53"/>
      <c r="F49" s="102"/>
      <c r="G49" s="102">
        <v>198755.32</v>
      </c>
      <c r="H49" s="103"/>
    </row>
    <row r="50" spans="1:8" x14ac:dyDescent="0.2">
      <c r="A50" s="104" t="s">
        <v>94</v>
      </c>
      <c r="B50" s="105"/>
      <c r="C50" s="105"/>
      <c r="D50" s="105"/>
      <c r="E50" s="106"/>
      <c r="F50" s="106"/>
      <c r="G50" s="106"/>
      <c r="H50" s="107"/>
    </row>
    <row r="51" spans="1:8" x14ac:dyDescent="0.2">
      <c r="A51" s="108"/>
      <c r="B51" s="109"/>
      <c r="C51" s="109"/>
      <c r="D51" s="109"/>
      <c r="E51" s="110"/>
      <c r="F51" s="110"/>
      <c r="G51" s="110"/>
      <c r="H51" s="111"/>
    </row>
    <row r="52" spans="1:8" x14ac:dyDescent="0.2">
      <c r="A52" s="99">
        <v>3639</v>
      </c>
      <c r="B52" s="100">
        <v>5494</v>
      </c>
      <c r="C52" s="101"/>
      <c r="D52" s="101">
        <v>777</v>
      </c>
      <c r="E52" s="102"/>
      <c r="F52" s="102"/>
      <c r="G52" s="102"/>
      <c r="H52" s="103">
        <v>500</v>
      </c>
    </row>
    <row r="53" spans="1:8" x14ac:dyDescent="0.2">
      <c r="A53" s="164" t="s">
        <v>95</v>
      </c>
      <c r="B53" s="165"/>
      <c r="C53" s="165"/>
      <c r="D53" s="165"/>
      <c r="E53" s="165"/>
      <c r="F53" s="165"/>
      <c r="G53" s="165"/>
      <c r="H53" s="166"/>
    </row>
    <row r="54" spans="1:8" x14ac:dyDescent="0.2">
      <c r="A54" s="99"/>
      <c r="B54" s="100"/>
      <c r="C54" s="101"/>
      <c r="D54" s="101"/>
      <c r="E54" s="102"/>
      <c r="F54" s="102"/>
      <c r="G54" s="102"/>
      <c r="H54" s="103"/>
    </row>
    <row r="55" spans="1:8" x14ac:dyDescent="0.2">
      <c r="A55" s="99">
        <v>3639</v>
      </c>
      <c r="B55" s="100">
        <v>5169</v>
      </c>
      <c r="C55" s="101"/>
      <c r="D55" s="101">
        <v>102</v>
      </c>
      <c r="E55" s="102"/>
      <c r="F55" s="102"/>
      <c r="G55" s="102">
        <v>12200</v>
      </c>
      <c r="H55" s="103"/>
    </row>
    <row r="56" spans="1:8" x14ac:dyDescent="0.2">
      <c r="A56" s="104" t="s">
        <v>96</v>
      </c>
      <c r="B56" s="105"/>
      <c r="C56" s="105"/>
      <c r="D56" s="105"/>
      <c r="E56" s="106"/>
      <c r="F56" s="106"/>
      <c r="G56" s="106"/>
      <c r="H56" s="107"/>
    </row>
    <row r="57" spans="1:8" ht="13.7" customHeight="1" x14ac:dyDescent="0.2">
      <c r="A57" s="108"/>
      <c r="B57" s="109"/>
      <c r="C57" s="109"/>
      <c r="D57" s="109"/>
      <c r="E57" s="110"/>
      <c r="F57" s="110"/>
      <c r="G57" s="110"/>
      <c r="H57" s="111"/>
    </row>
    <row r="58" spans="1:8" x14ac:dyDescent="0.2">
      <c r="A58" s="99">
        <v>3900</v>
      </c>
      <c r="B58" s="100">
        <v>5021</v>
      </c>
      <c r="C58" s="101"/>
      <c r="D58" s="101">
        <v>200</v>
      </c>
      <c r="E58" s="102"/>
      <c r="F58" s="102"/>
      <c r="G58" s="102">
        <v>1350</v>
      </c>
      <c r="H58" s="103"/>
    </row>
    <row r="59" spans="1:8" x14ac:dyDescent="0.2">
      <c r="A59" s="164" t="s">
        <v>97</v>
      </c>
      <c r="B59" s="165"/>
      <c r="C59" s="165"/>
      <c r="D59" s="165"/>
      <c r="E59" s="165"/>
      <c r="F59" s="165"/>
      <c r="G59" s="165"/>
      <c r="H59" s="166"/>
    </row>
    <row r="60" spans="1:8" x14ac:dyDescent="0.2">
      <c r="A60" s="99"/>
      <c r="B60" s="100"/>
      <c r="C60" s="101"/>
      <c r="D60" s="101"/>
      <c r="E60" s="102"/>
      <c r="F60" s="102"/>
      <c r="G60" s="102"/>
      <c r="H60" s="103"/>
    </row>
    <row r="61" spans="1:8" x14ac:dyDescent="0.2">
      <c r="A61" s="99">
        <v>3639</v>
      </c>
      <c r="B61" s="100">
        <v>5362</v>
      </c>
      <c r="C61" s="101"/>
      <c r="D61" s="101"/>
      <c r="E61" s="102"/>
      <c r="F61" s="102"/>
      <c r="G61" s="102"/>
      <c r="H61" s="103">
        <v>6</v>
      </c>
    </row>
    <row r="62" spans="1:8" x14ac:dyDescent="0.2">
      <c r="A62" s="104" t="s">
        <v>96</v>
      </c>
      <c r="B62" s="105"/>
      <c r="C62" s="105"/>
      <c r="D62" s="105"/>
      <c r="E62" s="106"/>
      <c r="F62" s="106"/>
      <c r="G62" s="106"/>
      <c r="H62" s="107"/>
    </row>
    <row r="63" spans="1:8" ht="13.7" customHeight="1" x14ac:dyDescent="0.2">
      <c r="A63" s="108"/>
      <c r="B63" s="109"/>
      <c r="C63" s="109"/>
      <c r="D63" s="109"/>
      <c r="E63" s="110"/>
      <c r="F63" s="110"/>
      <c r="G63" s="110"/>
      <c r="H63" s="111"/>
    </row>
    <row r="64" spans="1:8" x14ac:dyDescent="0.2">
      <c r="A64" s="112">
        <v>6330</v>
      </c>
      <c r="B64" s="113">
        <v>4134</v>
      </c>
      <c r="C64" s="114"/>
      <c r="D64" s="114"/>
      <c r="E64" s="2"/>
      <c r="F64" s="102">
        <v>-1025023.37</v>
      </c>
      <c r="G64" s="115"/>
      <c r="H64" s="116"/>
    </row>
    <row r="65" spans="1:8" x14ac:dyDescent="0.2">
      <c r="A65" s="99">
        <v>6330</v>
      </c>
      <c r="B65" s="100">
        <v>5345</v>
      </c>
      <c r="C65" s="101"/>
      <c r="D65" s="101"/>
      <c r="E65" s="53"/>
      <c r="G65" s="102"/>
      <c r="H65" s="103">
        <v>-1025023.37</v>
      </c>
    </row>
    <row r="66" spans="1:8" x14ac:dyDescent="0.2">
      <c r="A66" s="104" t="s">
        <v>8</v>
      </c>
      <c r="B66" s="105"/>
      <c r="C66" s="105"/>
      <c r="D66" s="105"/>
      <c r="E66" s="106"/>
      <c r="F66" s="106"/>
      <c r="G66" s="106"/>
      <c r="H66" s="107"/>
    </row>
    <row r="67" spans="1:8" x14ac:dyDescent="0.2">
      <c r="A67" s="108"/>
      <c r="B67" s="109"/>
      <c r="C67" s="109"/>
      <c r="D67" s="109"/>
      <c r="E67" s="110"/>
      <c r="F67" s="110"/>
      <c r="G67" s="110"/>
      <c r="H67" s="111"/>
    </row>
    <row r="68" spans="1:8" x14ac:dyDescent="0.2">
      <c r="A68" s="117"/>
      <c r="B68" s="100">
        <v>8115</v>
      </c>
      <c r="C68" s="118"/>
      <c r="D68" s="118"/>
      <c r="E68" s="119">
        <v>2582180.81</v>
      </c>
      <c r="F68" s="119"/>
      <c r="G68" s="120"/>
      <c r="H68" s="121"/>
    </row>
    <row r="69" spans="1:8" x14ac:dyDescent="0.2">
      <c r="A69" s="122" t="s">
        <v>88</v>
      </c>
      <c r="B69" s="123"/>
      <c r="C69" s="123"/>
      <c r="D69" s="123"/>
      <c r="E69" s="123"/>
      <c r="F69" s="123"/>
      <c r="G69" s="123"/>
      <c r="H69" s="124"/>
    </row>
    <row r="70" spans="1:8" x14ac:dyDescent="0.2">
      <c r="A70" s="125"/>
      <c r="B70" s="126"/>
      <c r="C70" s="127"/>
      <c r="D70" s="128"/>
      <c r="E70" s="129"/>
      <c r="F70" s="129"/>
      <c r="G70" s="129"/>
      <c r="H70" s="130"/>
    </row>
    <row r="71" spans="1:8" ht="13.5" thickBot="1" x14ac:dyDescent="0.25">
      <c r="A71" s="131" t="s">
        <v>89</v>
      </c>
      <c r="B71" s="132"/>
      <c r="C71" s="132"/>
      <c r="D71" s="132"/>
      <c r="E71" s="133">
        <f>SUM(E42:E69)</f>
        <v>2620273.4900000002</v>
      </c>
      <c r="F71" s="133">
        <f>SUM(F42:F69)</f>
        <v>1383450.7999999998</v>
      </c>
      <c r="G71" s="133">
        <f>SUM(G42:G69)</f>
        <v>212305.32</v>
      </c>
      <c r="H71" s="136">
        <f>SUM(H42:H69)</f>
        <v>-1024517.37</v>
      </c>
    </row>
    <row r="72" spans="1:8" x14ac:dyDescent="0.2">
      <c r="E72" s="134"/>
    </row>
    <row r="73" spans="1:8" x14ac:dyDescent="0.2">
      <c r="A73" t="s">
        <v>90</v>
      </c>
      <c r="C73" s="135">
        <f>E71+H71-F71-G71</f>
        <v>2.9103830456733704E-10</v>
      </c>
    </row>
    <row r="76" spans="1:8" x14ac:dyDescent="0.2">
      <c r="A76" s="167" t="s">
        <v>98</v>
      </c>
      <c r="B76" s="167"/>
      <c r="C76" s="167"/>
      <c r="D76" s="167"/>
      <c r="E76" s="167"/>
      <c r="F76" s="167"/>
      <c r="G76" s="167"/>
      <c r="H76" s="167"/>
    </row>
    <row r="90" ht="15" customHeight="1" x14ac:dyDescent="0.2"/>
    <row r="124" ht="15" customHeight="1" x14ac:dyDescent="0.2"/>
    <row r="128" ht="13.7" customHeight="1" x14ac:dyDescent="0.2"/>
  </sheetData>
  <mergeCells count="18">
    <mergeCell ref="A53:H53"/>
    <mergeCell ref="A59:H59"/>
    <mergeCell ref="A76:H76"/>
    <mergeCell ref="A37:H37"/>
    <mergeCell ref="A39:H39"/>
    <mergeCell ref="A40:A41"/>
    <mergeCell ref="B40:B41"/>
    <mergeCell ref="C40:C41"/>
    <mergeCell ref="D40:D41"/>
    <mergeCell ref="E40:F40"/>
    <mergeCell ref="G40:H40"/>
    <mergeCell ref="A2:H2"/>
    <mergeCell ref="A3:A4"/>
    <mergeCell ref="B3:B4"/>
    <mergeCell ref="C3:C4"/>
    <mergeCell ref="D3:D4"/>
    <mergeCell ref="E3:F3"/>
    <mergeCell ref="G3:H3"/>
  </mergeCells>
  <pageMargins left="0.25" right="0.25" top="0.75" bottom="0.75" header="0.3" footer="0.3"/>
  <pageSetup paperSize="9" scale="97" fitToHeight="0" orientation="portrait" r:id="rId1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Návrh rozpočtu 2024</vt:lpstr>
      <vt:lpstr>účto- rozpočet</vt:lpstr>
      <vt:lpstr>'Návrh rozpočtu 2024'!Oblast_tisku</vt:lpstr>
      <vt:lpstr>'účto- rozpočet'!Oblast_tisku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Uzivatel</cp:lastModifiedBy>
  <cp:lastPrinted>2023-11-24T06:28:08Z</cp:lastPrinted>
  <dcterms:created xsi:type="dcterms:W3CDTF">2022-11-10T08:45:39Z</dcterms:created>
  <dcterms:modified xsi:type="dcterms:W3CDTF">2023-11-24T06:28:40Z</dcterms:modified>
</cp:coreProperties>
</file>